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85" tabRatio="895" activeTab="2"/>
  </bookViews>
  <sheets>
    <sheet name="с Г 2014" sheetId="1" r:id="rId1"/>
    <sheet name="с население" sheetId="2" r:id="rId2"/>
    <sheet name="със заети" sheetId="3" r:id="rId3"/>
    <sheet name="население" sheetId="4" r:id="rId4"/>
    <sheet name="заети" sheetId="5" r:id="rId5"/>
    <sheet name="непълни данни" sheetId="6" r:id="rId6"/>
    <sheet name="MРЗ" sheetId="7" r:id="rId7"/>
    <sheet name="СРЗ" sheetId="8" r:id="rId8"/>
    <sheet name="медиана" sheetId="9" r:id="rId9"/>
  </sheets>
  <definedNames/>
  <calcPr fullCalcOnLoad="1"/>
</workbook>
</file>

<file path=xl/sharedStrings.xml><?xml version="1.0" encoding="utf-8"?>
<sst xmlns="http://schemas.openxmlformats.org/spreadsheetml/2006/main" count="1105" uniqueCount="118">
  <si>
    <t>Median</t>
  </si>
  <si>
    <t>Belgium</t>
  </si>
  <si>
    <t>Czech Republic</t>
  </si>
  <si>
    <t>Estonia</t>
  </si>
  <si>
    <t>France</t>
  </si>
  <si>
    <t>Germany</t>
  </si>
  <si>
    <t>Greece</t>
  </si>
  <si>
    <t>Hungary</t>
  </si>
  <si>
    <t>Ireland</t>
  </si>
  <si>
    <t>Latvia</t>
  </si>
  <si>
    <t>Luxembourg</t>
  </si>
  <si>
    <t>Netherlands</t>
  </si>
  <si>
    <t>Poland</t>
  </si>
  <si>
    <t>Portugal</t>
  </si>
  <si>
    <t>Slovenia</t>
  </si>
  <si>
    <t>Spain</t>
  </si>
  <si>
    <t>Turkey</t>
  </si>
  <si>
    <t>United Kingdom</t>
  </si>
  <si>
    <t>United States</t>
  </si>
  <si>
    <t>Lithuania</t>
  </si>
  <si>
    <t>Romania</t>
  </si>
  <si>
    <t>Denmark</t>
  </si>
  <si>
    <t>Sweden</t>
  </si>
  <si>
    <t>Finland</t>
  </si>
  <si>
    <t>Austria</t>
  </si>
  <si>
    <t>Italy</t>
  </si>
  <si>
    <t>Cyprus</t>
  </si>
  <si>
    <t>Malta</t>
  </si>
  <si>
    <t>Slovakia</t>
  </si>
  <si>
    <t>Croatia</t>
  </si>
  <si>
    <t>Bulgaria</t>
  </si>
  <si>
    <t>Population change - Demographic balance and crude rates at national level [demo_gind]</t>
  </si>
  <si>
    <t>Last update</t>
  </si>
  <si>
    <t>Extracted on</t>
  </si>
  <si>
    <t>Source of data</t>
  </si>
  <si>
    <t>Eurostat</t>
  </si>
  <si>
    <t>INDIC_DE</t>
  </si>
  <si>
    <t>Average population - total</t>
  </si>
  <si>
    <t>GEO/TIME</t>
  </si>
  <si>
    <t>2006</t>
  </si>
  <si>
    <t>2007</t>
  </si>
  <si>
    <t>2008</t>
  </si>
  <si>
    <t>2009</t>
  </si>
  <si>
    <t>2010</t>
  </si>
  <si>
    <t>2011</t>
  </si>
  <si>
    <t>2012</t>
  </si>
  <si>
    <t>2013</t>
  </si>
  <si>
    <t>2014</t>
  </si>
  <si>
    <t>2015</t>
  </si>
  <si>
    <t>European Union (28 countries)</t>
  </si>
  <si>
    <t>Euro area (19 countries)</t>
  </si>
  <si>
    <t>Germany (until 1990 former territory of the FRG)</t>
  </si>
  <si>
    <t>Germany (including former GDR)</t>
  </si>
  <si>
    <t>France (metropolitan)</t>
  </si>
  <si>
    <t>:</t>
  </si>
  <si>
    <t>Special value:</t>
  </si>
  <si>
    <t>not available</t>
  </si>
  <si>
    <t>SEX</t>
  </si>
  <si>
    <t>Total</t>
  </si>
  <si>
    <t>Iceland</t>
  </si>
  <si>
    <t>Norway</t>
  </si>
  <si>
    <t>Switzerland</t>
  </si>
  <si>
    <t>Montenegro</t>
  </si>
  <si>
    <t>Former Yugoslav Republic of Macedonia, the</t>
  </si>
  <si>
    <t>Serbia</t>
  </si>
  <si>
    <t>NACE_R2</t>
  </si>
  <si>
    <t>Industry, construction and services (except public administration, defense, compulsory social security)</t>
  </si>
  <si>
    <t>2004</t>
  </si>
  <si>
    <t>Minimum wages</t>
  </si>
  <si>
    <t>EUR/month</t>
  </si>
  <si>
    <t>geo\time</t>
  </si>
  <si>
    <t/>
  </si>
  <si>
    <t>2005</t>
  </si>
  <si>
    <t>EU (28 countries)</t>
  </si>
  <si>
    <t>(z)</t>
  </si>
  <si>
    <t>Liechtenstein</t>
  </si>
  <si>
    <t>Albania</t>
  </si>
  <si>
    <t xml:space="preserve">:=not available z=not applicable </t>
  </si>
  <si>
    <t>Source of Data:</t>
  </si>
  <si>
    <t>Last update:</t>
  </si>
  <si>
    <t>15.02.2017</t>
  </si>
  <si>
    <t>Date of extraction:</t>
  </si>
  <si>
    <t>07 Mar 2017 13:38:36 CET</t>
  </si>
  <si>
    <t>Hyperlink to the table:</t>
  </si>
  <si>
    <t>http://ec.europa.eu/eurostat/tgm/table.do?tab=table&amp;init=1&amp;plugin=1&amp;language=en&amp;pcode=tps00155</t>
  </si>
  <si>
    <t>General Disclaimer of the EC website:</t>
  </si>
  <si>
    <t>http://ec.europa.eu/geninfo/legal_notices_en.htm</t>
  </si>
  <si>
    <t>Short Description:</t>
  </si>
  <si>
    <t>Minimum wage statistics published by Eurostat refer to monthly national minimum wages. The data shown here apply to the situation on 1st of January each year. In some countries the basic national minimum wage is not fixed at a monthly rate but at an hourly or weekly rate. For these countries the hourly or weekly rates are converted into monthly rates. The national minimum wage is enforced by law, often after consultation with the social partners, or directly by national intersectoral agreement (this is the case in Belgium and Greece). The national minimum wage usually applies to all employees, or at least to a large majority of employees in the country. Minimum wages are gross amounts, that is, before deduction of income tax and social security contributions. Such deductions vary from country to country.</t>
  </si>
  <si>
    <t>Code:</t>
  </si>
  <si>
    <t>tps00155</t>
  </si>
  <si>
    <t>Employment and activity by sex and age  - annual data  [lfsi_emp_a]</t>
  </si>
  <si>
    <t>AGE</t>
  </si>
  <si>
    <t>From 15 to 64 years</t>
  </si>
  <si>
    <t>UNIT</t>
  </si>
  <si>
    <t>Thousand persons</t>
  </si>
  <si>
    <t>INDIC_EM</t>
  </si>
  <si>
    <t>Total employment (resident population concept - LFS)</t>
  </si>
  <si>
    <t>МРЗ/СРЗ</t>
  </si>
  <si>
    <t>МРЗ(E/m)</t>
  </si>
  <si>
    <t>Mean earnings in euro</t>
  </si>
  <si>
    <t>INDIC_SE</t>
  </si>
  <si>
    <t>WORKTIME</t>
  </si>
  <si>
    <t>ISCO08</t>
  </si>
  <si>
    <t>Structure of earnings survey: monthly earnings [earn_ses_monthly]</t>
  </si>
  <si>
    <t>Median earnings in euro</t>
  </si>
  <si>
    <t>СРЗ (E/m</t>
  </si>
  <si>
    <t>МРЗ/Median</t>
  </si>
  <si>
    <t>Население</t>
  </si>
  <si>
    <t>население</t>
  </si>
  <si>
    <t>заети</t>
  </si>
  <si>
    <t>Заети</t>
  </si>
  <si>
    <t>претеглено с население</t>
  </si>
  <si>
    <t>претеглено със заети</t>
  </si>
  <si>
    <t>http://appsso.eurostat.ec.europa.eu/nui/show.do?dataset=earn_ses_monthly&amp;lang=en</t>
  </si>
  <si>
    <t>http://appsso.eurostat.ec.europa.eu/nui/show.do?dataset=lfsi_emp_a&amp;lang=en</t>
  </si>
  <si>
    <t>http://appsso.eurostat.ec.europa.eu/nui/show.do?dataset=demo_gind&amp;lang=en</t>
  </si>
  <si>
    <t>За Германия са използвани данни от OECD 2015 г.  - http://stats.oecd.org/Index.aspx?DatasetCode=MIN2AVE</t>
  </si>
</sst>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Yes&quot;;&quot;Yes&quot;;&quot;No&quot;"/>
    <numFmt numFmtId="173" formatCode="&quot;True&quot;;&quot;True&quot;;&quot;False&quot;"/>
    <numFmt numFmtId="174" formatCode="&quot;On&quot;;&quot;On&quot;;&quot;Off&quot;"/>
    <numFmt numFmtId="175" formatCode="[$€-2]\ #,##0.00_);[Red]\([$€-2]\ #,##0.00\)"/>
    <numFmt numFmtId="176" formatCode="#,##0.00_i"/>
    <numFmt numFmtId="177" formatCode="dd\.mm\.yy"/>
    <numFmt numFmtId="178" formatCode="#,##0.0"/>
    <numFmt numFmtId="179" formatCode="0.00000"/>
    <numFmt numFmtId="180" formatCode="0.0000"/>
    <numFmt numFmtId="181" formatCode="0.000"/>
  </numFmts>
  <fonts count="40">
    <font>
      <sz val="10"/>
      <name val="Calibri"/>
      <family val="0"/>
    </font>
    <font>
      <u val="single"/>
      <sz val="10"/>
      <color indexed="12"/>
      <name val="Calibri"/>
      <family val="0"/>
    </font>
    <font>
      <sz val="8"/>
      <name val="Calibri"/>
      <family val="0"/>
    </font>
    <font>
      <sz val="10"/>
      <name val="Arial"/>
      <family val="0"/>
    </font>
    <font>
      <b/>
      <sz val="10"/>
      <name val="Calibri"/>
      <family val="2"/>
    </font>
    <font>
      <sz val="10"/>
      <color indexed="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
    <xf numFmtId="0" fontId="0" fillId="0" borderId="0" xfId="0" applyAlignment="1">
      <alignment/>
    </xf>
    <xf numFmtId="0" fontId="3" fillId="0" borderId="0" xfId="0" applyNumberFormat="1" applyFont="1" applyFill="1" applyBorder="1" applyAlignment="1">
      <alignment/>
    </xf>
    <xf numFmtId="177" fontId="3" fillId="0" borderId="0" xfId="0" applyNumberFormat="1" applyFont="1" applyFill="1" applyBorder="1" applyAlignment="1">
      <alignment/>
    </xf>
    <xf numFmtId="0" fontId="3" fillId="33" borderId="10" xfId="0" applyNumberFormat="1" applyFont="1" applyFill="1" applyBorder="1" applyAlignment="1">
      <alignment/>
    </xf>
    <xf numFmtId="3" fontId="3" fillId="0" borderId="10" xfId="0" applyNumberFormat="1" applyFont="1" applyFill="1" applyBorder="1" applyAlignment="1">
      <alignment/>
    </xf>
    <xf numFmtId="0" fontId="3" fillId="0" borderId="10" xfId="0" applyNumberFormat="1" applyFont="1" applyFill="1" applyBorder="1" applyAlignment="1">
      <alignment/>
    </xf>
    <xf numFmtId="0" fontId="0" fillId="0" borderId="0" xfId="0" applyNumberFormat="1" applyFont="1" applyFill="1" applyBorder="1" applyAlignment="1">
      <alignment/>
    </xf>
    <xf numFmtId="0" fontId="0" fillId="0" borderId="0" xfId="0" applyFont="1" applyAlignment="1">
      <alignment/>
    </xf>
    <xf numFmtId="177" fontId="0" fillId="0" borderId="0" xfId="0" applyNumberFormat="1" applyFont="1" applyFill="1" applyBorder="1" applyAlignment="1">
      <alignment/>
    </xf>
    <xf numFmtId="0" fontId="0" fillId="33" borderId="10" xfId="0" applyNumberFormat="1" applyFont="1" applyFill="1" applyBorder="1" applyAlignment="1">
      <alignment/>
    </xf>
    <xf numFmtId="3" fontId="0" fillId="0" borderId="10" xfId="0" applyNumberFormat="1" applyFont="1" applyFill="1" applyBorder="1" applyAlignment="1">
      <alignment/>
    </xf>
    <xf numFmtId="0" fontId="0" fillId="0" borderId="10" xfId="0" applyNumberFormat="1" applyFont="1" applyFill="1" applyBorder="1" applyAlignment="1">
      <alignment/>
    </xf>
    <xf numFmtId="0" fontId="0" fillId="0" borderId="0" xfId="0" applyAlignment="1">
      <alignment horizontal="right"/>
    </xf>
    <xf numFmtId="3" fontId="0" fillId="0" borderId="0" xfId="0" applyNumberFormat="1" applyAlignment="1">
      <alignment/>
    </xf>
    <xf numFmtId="2" fontId="0" fillId="0" borderId="0" xfId="0" applyNumberFormat="1" applyAlignment="1">
      <alignment/>
    </xf>
    <xf numFmtId="0" fontId="4" fillId="0" borderId="0" xfId="0" applyFont="1" applyAlignment="1">
      <alignment/>
    </xf>
    <xf numFmtId="3" fontId="4" fillId="0" borderId="0" xfId="0" applyNumberFormat="1" applyFont="1" applyAlignment="1">
      <alignment/>
    </xf>
    <xf numFmtId="2" fontId="4" fillId="0" borderId="0" xfId="0" applyNumberFormat="1" applyFont="1" applyAlignment="1">
      <alignment/>
    </xf>
    <xf numFmtId="0" fontId="5" fillId="0" borderId="0" xfId="0" applyNumberFormat="1" applyFont="1" applyFill="1" applyBorder="1" applyAlignment="1">
      <alignment/>
    </xf>
    <xf numFmtId="0" fontId="0" fillId="0" borderId="0" xfId="0"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I30"/>
  <sheetViews>
    <sheetView zoomScalePageLayoutView="0" workbookViewId="0" topLeftCell="A1">
      <selection activeCell="M13" sqref="M13"/>
    </sheetView>
  </sheetViews>
  <sheetFormatPr defaultColWidth="9.140625" defaultRowHeight="12.75"/>
  <cols>
    <col min="8" max="8" width="10.8515625" style="0" bestFit="1" customWidth="1"/>
  </cols>
  <sheetData>
    <row r="2" spans="3:8" ht="12.75">
      <c r="C2" s="19">
        <v>2014</v>
      </c>
      <c r="D2" s="19"/>
      <c r="E2" s="19"/>
      <c r="F2" s="19"/>
      <c r="G2" s="19"/>
      <c r="H2">
        <v>2014</v>
      </c>
    </row>
    <row r="3" spans="3:9" ht="12.75">
      <c r="C3" t="s">
        <v>99</v>
      </c>
      <c r="D3" t="s">
        <v>106</v>
      </c>
      <c r="E3" t="s">
        <v>0</v>
      </c>
      <c r="F3" t="s">
        <v>98</v>
      </c>
      <c r="G3" t="s">
        <v>107</v>
      </c>
      <c r="H3" t="s">
        <v>109</v>
      </c>
      <c r="I3" t="s">
        <v>110</v>
      </c>
    </row>
    <row r="4" spans="2:9" ht="12.75">
      <c r="B4" t="s">
        <v>73</v>
      </c>
      <c r="C4" t="str">
        <f>+MРЗ!R4</f>
        <v>:</v>
      </c>
      <c r="D4" s="13">
        <f>+СРЗ!D15</f>
        <v>2293</v>
      </c>
      <c r="E4" s="13">
        <f>+медиана!D11</f>
        <v>1939</v>
      </c>
      <c r="H4" s="10">
        <v>507624837</v>
      </c>
      <c r="I4" s="10">
        <v>212856</v>
      </c>
    </row>
    <row r="5" spans="2:9" ht="12.75">
      <c r="B5" t="s">
        <v>50</v>
      </c>
      <c r="C5" t="str">
        <f>+MРЗ!R5</f>
        <v>:</v>
      </c>
      <c r="D5" s="13">
        <f>+СРЗ!D16</f>
        <v>2401</v>
      </c>
      <c r="E5" s="13">
        <f>+медиана!D12</f>
        <v>2082</v>
      </c>
      <c r="H5" s="10">
        <v>337899564</v>
      </c>
      <c r="I5" s="10">
        <v>138791</v>
      </c>
    </row>
    <row r="6" spans="2:9" ht="12.75">
      <c r="B6" t="s">
        <v>1</v>
      </c>
      <c r="C6">
        <f>+MРЗ!R6</f>
        <v>1443.54</v>
      </c>
      <c r="D6" s="13">
        <f>+СРЗ!D17</f>
        <v>2956</v>
      </c>
      <c r="E6" s="13">
        <f>+медиана!D13</f>
        <v>2719</v>
      </c>
      <c r="F6" s="14">
        <f>+C6/D6</f>
        <v>0.4883423545331529</v>
      </c>
      <c r="G6" s="14">
        <f>+C6/E6</f>
        <v>0.5309084222140493</v>
      </c>
      <c r="H6" s="10">
        <v>11209057</v>
      </c>
      <c r="I6" s="10">
        <v>4497</v>
      </c>
    </row>
    <row r="7" spans="2:9" ht="12.75">
      <c r="B7" s="15" t="s">
        <v>30</v>
      </c>
      <c r="C7" s="15">
        <f>+MРЗ!R7</f>
        <v>138.05</v>
      </c>
      <c r="D7" s="16">
        <f>+СРЗ!D18</f>
        <v>420</v>
      </c>
      <c r="E7" s="16">
        <f>+медиана!D14</f>
        <v>302</v>
      </c>
      <c r="F7" s="17">
        <f>+C7/D7</f>
        <v>0.3286904761904762</v>
      </c>
      <c r="G7" s="17">
        <f>+C7/E7</f>
        <v>0.4571192052980133</v>
      </c>
      <c r="H7" s="10">
        <v>7223938</v>
      </c>
      <c r="I7" s="10">
        <v>2927</v>
      </c>
    </row>
    <row r="8" spans="2:9" ht="12.75">
      <c r="B8" t="s">
        <v>2</v>
      </c>
      <c r="C8">
        <f>+MРЗ!R8</f>
        <v>310.23</v>
      </c>
      <c r="D8" s="13">
        <f>+СРЗ!D19</f>
        <v>909</v>
      </c>
      <c r="E8" s="13">
        <f>+медиана!D15</f>
        <v>775</v>
      </c>
      <c r="F8" s="14">
        <f>+C8/D8</f>
        <v>0.3412871287128713</v>
      </c>
      <c r="G8" s="14">
        <f>+C8/E8</f>
        <v>0.4002967741935484</v>
      </c>
      <c r="H8" s="10">
        <v>10525347</v>
      </c>
      <c r="I8" s="10">
        <v>4883</v>
      </c>
    </row>
    <row r="9" spans="2:9" ht="12.75">
      <c r="B9" s="9" t="s">
        <v>52</v>
      </c>
      <c r="C9">
        <v>1440</v>
      </c>
      <c r="D9" s="13">
        <f>+СРЗ!D21</f>
        <v>2620</v>
      </c>
      <c r="E9" s="13">
        <f>+медиана!D17</f>
        <v>2343</v>
      </c>
      <c r="F9" s="14">
        <v>0.43</v>
      </c>
      <c r="G9" s="14">
        <v>0.48</v>
      </c>
      <c r="H9" s="10">
        <v>80982500</v>
      </c>
      <c r="I9" s="10">
        <v>38908</v>
      </c>
    </row>
    <row r="10" spans="2:9" ht="12.75">
      <c r="B10" t="s">
        <v>3</v>
      </c>
      <c r="C10">
        <f>+MРЗ!R11</f>
        <v>290</v>
      </c>
      <c r="D10" s="13">
        <f>+СРЗ!D22</f>
        <v>999</v>
      </c>
      <c r="E10" s="13">
        <f>+медиана!D18</f>
        <v>845</v>
      </c>
      <c r="F10" s="14">
        <f>+C10/D10</f>
        <v>0.2902902902902903</v>
      </c>
      <c r="G10" s="14">
        <f>+C10/E10</f>
        <v>0.3431952662721893</v>
      </c>
      <c r="H10" s="10">
        <v>1314545</v>
      </c>
      <c r="I10" s="10">
        <v>600</v>
      </c>
    </row>
    <row r="11" spans="2:9" ht="12.75">
      <c r="B11" t="s">
        <v>8</v>
      </c>
      <c r="C11">
        <f>+MРЗ!R12</f>
        <v>1461.85</v>
      </c>
      <c r="D11" s="13">
        <f>+СРЗ!D23</f>
        <v>3340</v>
      </c>
      <c r="E11" s="13">
        <f>+медиана!D19</f>
        <v>2813</v>
      </c>
      <c r="F11" s="14">
        <f>+C11/D11</f>
        <v>0.43767964071856286</v>
      </c>
      <c r="G11" s="14">
        <f>+C11/E11</f>
        <v>0.519676501955208</v>
      </c>
      <c r="H11" s="10">
        <v>4617225</v>
      </c>
      <c r="I11" s="10">
        <v>1856</v>
      </c>
    </row>
    <row r="12" spans="2:9" ht="12.75">
      <c r="B12" t="s">
        <v>6</v>
      </c>
      <c r="C12">
        <f>+MРЗ!R13</f>
        <v>876.62</v>
      </c>
      <c r="D12" s="13" t="str">
        <f>+СРЗ!D24</f>
        <v>:</v>
      </c>
      <c r="E12" s="13" t="str">
        <f>+медиана!D20</f>
        <v>:</v>
      </c>
      <c r="F12" s="14">
        <v>0</v>
      </c>
      <c r="G12" s="14">
        <v>0</v>
      </c>
      <c r="H12" s="10">
        <v>10892413</v>
      </c>
      <c r="I12" s="10">
        <v>3480</v>
      </c>
    </row>
    <row r="13" spans="2:9" ht="12.75">
      <c r="B13" t="s">
        <v>15</v>
      </c>
      <c r="C13">
        <f>+MРЗ!R14</f>
        <v>748.3</v>
      </c>
      <c r="D13" s="13">
        <f>+СРЗ!D25</f>
        <v>1829</v>
      </c>
      <c r="E13" s="13">
        <f>+медиана!D21</f>
        <v>1570</v>
      </c>
      <c r="F13" s="14">
        <f aca="true" t="shared" si="0" ref="F13:F26">+C13/D13</f>
        <v>0.4091306724986331</v>
      </c>
      <c r="G13" s="14">
        <f aca="true" t="shared" si="1" ref="G13:G26">+C13/E13</f>
        <v>0.47662420382165605</v>
      </c>
      <c r="H13" s="10">
        <v>46480882</v>
      </c>
      <c r="I13" s="10">
        <v>17211</v>
      </c>
    </row>
    <row r="14" spans="2:9" ht="12.75">
      <c r="B14" t="s">
        <v>4</v>
      </c>
      <c r="C14">
        <f>+MРЗ!R15</f>
        <v>1398.37</v>
      </c>
      <c r="D14" s="13">
        <f>+СРЗ!D26</f>
        <v>2603</v>
      </c>
      <c r="E14" s="13">
        <f>+медиана!D22</f>
        <v>2205</v>
      </c>
      <c r="F14" s="14">
        <f t="shared" si="0"/>
        <v>0.5372147522089896</v>
      </c>
      <c r="G14" s="14">
        <f t="shared" si="1"/>
        <v>0.6341814058956916</v>
      </c>
      <c r="H14" s="10">
        <v>66101682</v>
      </c>
      <c r="I14" s="10">
        <v>25563</v>
      </c>
    </row>
    <row r="15" spans="2:9" ht="12.75">
      <c r="B15" t="s">
        <v>9</v>
      </c>
      <c r="C15">
        <f>+MРЗ!R19</f>
        <v>285.92</v>
      </c>
      <c r="D15" s="13">
        <f>+СРЗ!D30</f>
        <v>692</v>
      </c>
      <c r="E15" s="13">
        <f>+медиана!D26</f>
        <v>528</v>
      </c>
      <c r="F15" s="14">
        <f t="shared" si="0"/>
        <v>0.4131791907514451</v>
      </c>
      <c r="G15" s="14">
        <f t="shared" si="1"/>
        <v>0.5415151515151515</v>
      </c>
      <c r="H15" s="10">
        <v>1993782</v>
      </c>
      <c r="I15" s="10">
        <v>859</v>
      </c>
    </row>
    <row r="16" spans="2:9" ht="12.75">
      <c r="B16" t="s">
        <v>19</v>
      </c>
      <c r="C16">
        <f>+MРЗ!R20</f>
        <v>231.7</v>
      </c>
      <c r="D16" s="13">
        <f>+СРЗ!D31</f>
        <v>640</v>
      </c>
      <c r="E16" s="13">
        <f>+медиана!D27</f>
        <v>514</v>
      </c>
      <c r="F16" s="14">
        <f t="shared" si="0"/>
        <v>0.36203124999999997</v>
      </c>
      <c r="G16" s="14">
        <f t="shared" si="1"/>
        <v>0.45077821011673147</v>
      </c>
      <c r="H16" s="10">
        <v>2932367</v>
      </c>
      <c r="I16" s="10">
        <v>1288</v>
      </c>
    </row>
    <row r="17" spans="2:9" ht="12.75">
      <c r="B17" t="s">
        <v>10</v>
      </c>
      <c r="C17">
        <f>+MРЗ!R21</f>
        <v>1801.49</v>
      </c>
      <c r="D17" s="13">
        <f>+СРЗ!D32</f>
        <v>3913</v>
      </c>
      <c r="E17" s="13">
        <f>+медиана!D28</f>
        <v>3240</v>
      </c>
      <c r="F17" s="14">
        <f t="shared" si="0"/>
        <v>0.46038589317659084</v>
      </c>
      <c r="G17" s="14">
        <f t="shared" si="1"/>
        <v>0.5560154320987655</v>
      </c>
      <c r="H17" s="10">
        <v>556319</v>
      </c>
      <c r="I17" s="10">
        <v>243</v>
      </c>
    </row>
    <row r="18" spans="2:9" ht="12.75">
      <c r="B18" t="s">
        <v>7</v>
      </c>
      <c r="C18">
        <f>+MРЗ!R22</f>
        <v>295.63</v>
      </c>
      <c r="D18" s="13">
        <f>+СРЗ!D33</f>
        <v>774</v>
      </c>
      <c r="E18" s="13">
        <f>+медиана!D29</f>
        <v>590</v>
      </c>
      <c r="F18" s="14">
        <f t="shared" si="0"/>
        <v>0.38195090439276486</v>
      </c>
      <c r="G18" s="14">
        <f t="shared" si="1"/>
        <v>0.5010677966101695</v>
      </c>
      <c r="H18" s="10">
        <v>9866468</v>
      </c>
      <c r="I18" s="10">
        <v>4070</v>
      </c>
    </row>
    <row r="19" spans="2:9" ht="12.75">
      <c r="B19" t="s">
        <v>27</v>
      </c>
      <c r="C19">
        <f>+MРЗ!R23</f>
        <v>685.14</v>
      </c>
      <c r="D19" s="13">
        <f>+СРЗ!D34</f>
        <v>1566</v>
      </c>
      <c r="E19" s="13">
        <f>+медиана!D30</f>
        <v>1386</v>
      </c>
      <c r="F19" s="14">
        <f t="shared" si="0"/>
        <v>0.4375095785440613</v>
      </c>
      <c r="G19" s="14">
        <f t="shared" si="1"/>
        <v>0.49432900432900434</v>
      </c>
      <c r="H19" s="10">
        <v>427364</v>
      </c>
      <c r="I19" s="10">
        <v>178</v>
      </c>
    </row>
    <row r="20" spans="2:9" ht="12.75">
      <c r="B20" t="s">
        <v>11</v>
      </c>
      <c r="C20">
        <f>+MРЗ!R24</f>
        <v>1446.6</v>
      </c>
      <c r="D20" s="13">
        <f>+СРЗ!D35</f>
        <v>2398</v>
      </c>
      <c r="E20" s="13">
        <f>+медиана!D31</f>
        <v>2135</v>
      </c>
      <c r="F20" s="14">
        <f t="shared" si="0"/>
        <v>0.6032527105921601</v>
      </c>
      <c r="G20" s="14">
        <f t="shared" si="1"/>
        <v>0.6775644028103044</v>
      </c>
      <c r="H20" s="10">
        <v>16865008</v>
      </c>
      <c r="I20" s="10">
        <v>8028</v>
      </c>
    </row>
    <row r="21" spans="2:9" ht="12.75">
      <c r="B21" t="s">
        <v>12</v>
      </c>
      <c r="C21">
        <f>+MРЗ!R26</f>
        <v>336.47</v>
      </c>
      <c r="D21" s="13">
        <f>+СРЗ!D37</f>
        <v>948</v>
      </c>
      <c r="E21" s="13">
        <f>+медиана!D33</f>
        <v>755</v>
      </c>
      <c r="F21" s="14">
        <f t="shared" si="0"/>
        <v>0.35492616033755275</v>
      </c>
      <c r="G21" s="14">
        <f t="shared" si="1"/>
        <v>0.44565562913907286</v>
      </c>
      <c r="H21" s="10">
        <v>38011735</v>
      </c>
      <c r="I21" s="10">
        <v>15591</v>
      </c>
    </row>
    <row r="22" spans="2:9" ht="12.75">
      <c r="B22" t="s">
        <v>13</v>
      </c>
      <c r="C22">
        <f>+MРЗ!R27</f>
        <v>565.83</v>
      </c>
      <c r="D22" s="13">
        <f>+СРЗ!D38</f>
        <v>1209</v>
      </c>
      <c r="E22" s="13">
        <f>+медиана!D34</f>
        <v>867</v>
      </c>
      <c r="F22" s="14">
        <f t="shared" si="0"/>
        <v>0.468014888337469</v>
      </c>
      <c r="G22" s="14">
        <f t="shared" si="1"/>
        <v>0.6526297577854672</v>
      </c>
      <c r="H22" s="10">
        <v>10401062</v>
      </c>
      <c r="I22" s="10">
        <v>4254</v>
      </c>
    </row>
    <row r="23" spans="2:9" ht="12.75">
      <c r="B23" t="s">
        <v>20</v>
      </c>
      <c r="C23">
        <f>+MРЗ!R28</f>
        <v>161.91</v>
      </c>
      <c r="D23" s="13">
        <f>+СРЗ!D39</f>
        <v>512</v>
      </c>
      <c r="E23" s="13">
        <f>+медиана!D35</f>
        <v>375</v>
      </c>
      <c r="F23" s="14">
        <f t="shared" si="0"/>
        <v>0.31623046875</v>
      </c>
      <c r="G23" s="14">
        <f t="shared" si="1"/>
        <v>0.43176</v>
      </c>
      <c r="H23" s="10">
        <v>19908979</v>
      </c>
      <c r="I23" s="10">
        <v>8254</v>
      </c>
    </row>
    <row r="24" spans="2:9" ht="12.75">
      <c r="B24" t="s">
        <v>14</v>
      </c>
      <c r="C24">
        <f>+MРЗ!R29</f>
        <v>763.06</v>
      </c>
      <c r="D24" s="13">
        <f>+СРЗ!D40</f>
        <v>1571</v>
      </c>
      <c r="E24" s="13">
        <f>+медиана!D36</f>
        <v>1295</v>
      </c>
      <c r="F24" s="14">
        <f t="shared" si="0"/>
        <v>0.4857161043921069</v>
      </c>
      <c r="G24" s="14">
        <f t="shared" si="1"/>
        <v>0.5892355212355211</v>
      </c>
      <c r="H24" s="10">
        <v>2061980</v>
      </c>
      <c r="I24" s="10">
        <v>892</v>
      </c>
    </row>
    <row r="25" spans="2:9" ht="12.75">
      <c r="B25" t="s">
        <v>28</v>
      </c>
      <c r="C25">
        <f>+MРЗ!R30</f>
        <v>327</v>
      </c>
      <c r="D25" s="13">
        <f>+СРЗ!D41</f>
        <v>908</v>
      </c>
      <c r="E25" s="13">
        <f>+медиана!D37</f>
        <v>752</v>
      </c>
      <c r="F25" s="14">
        <f t="shared" si="0"/>
        <v>0.3601321585903084</v>
      </c>
      <c r="G25" s="14">
        <f t="shared" si="1"/>
        <v>0.4348404255319149</v>
      </c>
      <c r="H25" s="10">
        <v>5418649</v>
      </c>
      <c r="I25" s="10">
        <v>2349</v>
      </c>
    </row>
    <row r="26" spans="2:9" ht="12.75">
      <c r="B26" t="s">
        <v>17</v>
      </c>
      <c r="C26">
        <f>+MРЗ!R33</f>
        <v>1201.96</v>
      </c>
      <c r="D26" s="13">
        <f>+СРЗ!D44</f>
        <v>2795</v>
      </c>
      <c r="E26" s="13">
        <f>+медиана!D40</f>
        <v>2326</v>
      </c>
      <c r="F26" s="14">
        <f t="shared" si="0"/>
        <v>0.4300393559928444</v>
      </c>
      <c r="G26" s="14">
        <f t="shared" si="1"/>
        <v>0.5167497850386931</v>
      </c>
      <c r="H26" s="10">
        <v>64613160</v>
      </c>
      <c r="I26" s="10">
        <v>29560</v>
      </c>
    </row>
    <row r="27" spans="2:9" ht="12.75">
      <c r="B27" t="s">
        <v>112</v>
      </c>
      <c r="F27" s="17">
        <f>SUMPRODUCT(F6:F26,H6:H26)/H27</f>
        <v>0.42399644048045243</v>
      </c>
      <c r="G27" s="17">
        <f>SUMPRODUCT(G6:G26,H6:H26)/H27</f>
        <v>0.5039717008865748</v>
      </c>
      <c r="H27" s="13">
        <f>SUM(H6:H26)</f>
        <v>412404462</v>
      </c>
      <c r="I27" s="13">
        <f>SUM(I6:I26)</f>
        <v>175491</v>
      </c>
    </row>
    <row r="28" spans="2:7" ht="12.75">
      <c r="B28" t="s">
        <v>113</v>
      </c>
      <c r="F28" s="14">
        <f>SUMPRODUCT(F6:F26,I6:I26)/I27</f>
        <v>0.4265194368722537</v>
      </c>
      <c r="G28" s="14">
        <f>SUMPRODUCT(G6:G26,I6:I26)/I27</f>
        <v>0.5060047489020699</v>
      </c>
    </row>
    <row r="30" ht="12.75">
      <c r="B30" t="s">
        <v>117</v>
      </c>
    </row>
  </sheetData>
  <sheetProtection/>
  <mergeCells count="1">
    <mergeCell ref="C2:G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T26"/>
  <sheetViews>
    <sheetView zoomScalePageLayoutView="0" workbookViewId="0" topLeftCell="B1">
      <selection activeCell="G31" sqref="G31"/>
    </sheetView>
  </sheetViews>
  <sheetFormatPr defaultColWidth="9.140625" defaultRowHeight="12.75"/>
  <cols>
    <col min="3" max="3" width="6.57421875" style="0" customWidth="1"/>
    <col min="4" max="4" width="7.421875" style="0" customWidth="1"/>
    <col min="5" max="5" width="7.140625" style="0" customWidth="1"/>
    <col min="6" max="6" width="8.28125" style="0" customWidth="1"/>
    <col min="7" max="7" width="7.421875" style="0" customWidth="1"/>
    <col min="8" max="8" width="7.57421875" style="0" customWidth="1"/>
    <col min="9" max="9" width="7.7109375" style="0" customWidth="1"/>
    <col min="18" max="20" width="10.8515625" style="0" bestFit="1" customWidth="1"/>
  </cols>
  <sheetData>
    <row r="2" spans="3:18" ht="12.75">
      <c r="C2" s="19">
        <v>2006</v>
      </c>
      <c r="D2" s="19"/>
      <c r="E2" s="19"/>
      <c r="F2" s="19"/>
      <c r="G2" s="19"/>
      <c r="H2" s="19">
        <v>2010</v>
      </c>
      <c r="I2" s="19"/>
      <c r="J2" s="19"/>
      <c r="K2" s="19"/>
      <c r="L2" s="19"/>
      <c r="M2" s="19">
        <v>2014</v>
      </c>
      <c r="N2" s="19"/>
      <c r="O2" s="19"/>
      <c r="P2" s="19"/>
      <c r="Q2" s="19"/>
      <c r="R2" t="s">
        <v>108</v>
      </c>
    </row>
    <row r="3" spans="3:20" ht="12.75">
      <c r="C3" t="s">
        <v>99</v>
      </c>
      <c r="D3" t="s">
        <v>106</v>
      </c>
      <c r="E3" t="s">
        <v>0</v>
      </c>
      <c r="F3" t="s">
        <v>98</v>
      </c>
      <c r="G3" t="s">
        <v>107</v>
      </c>
      <c r="H3" t="s">
        <v>99</v>
      </c>
      <c r="I3" t="s">
        <v>106</v>
      </c>
      <c r="J3" t="s">
        <v>0</v>
      </c>
      <c r="K3" t="s">
        <v>98</v>
      </c>
      <c r="L3" t="s">
        <v>107</v>
      </c>
      <c r="M3" t="s">
        <v>99</v>
      </c>
      <c r="N3" t="s">
        <v>106</v>
      </c>
      <c r="O3" t="s">
        <v>0</v>
      </c>
      <c r="P3" t="s">
        <v>98</v>
      </c>
      <c r="Q3" t="s">
        <v>107</v>
      </c>
      <c r="R3">
        <v>2006</v>
      </c>
      <c r="S3">
        <v>2010</v>
      </c>
      <c r="T3">
        <v>2014</v>
      </c>
    </row>
    <row r="4" spans="2:20" ht="12.75">
      <c r="B4" t="s">
        <v>73</v>
      </c>
      <c r="D4" s="13">
        <f>+СРЗ!B15</f>
        <v>2010</v>
      </c>
      <c r="E4" s="13">
        <f>+медиана!B11</f>
        <v>1699</v>
      </c>
      <c r="H4" t="str">
        <f>+MРЗ!N4</f>
        <v>:</v>
      </c>
      <c r="I4" s="13">
        <f>+СРЗ!C15</f>
        <v>2097</v>
      </c>
      <c r="J4" s="13">
        <f>+медиана!C11</f>
        <v>1769</v>
      </c>
      <c r="M4" t="str">
        <f>+MРЗ!R4</f>
        <v>:</v>
      </c>
      <c r="N4" s="13">
        <f>+СРЗ!D15</f>
        <v>2293</v>
      </c>
      <c r="O4" s="13">
        <f>+медиана!D11</f>
        <v>1939</v>
      </c>
      <c r="R4" s="10">
        <v>497368140</v>
      </c>
      <c r="S4" s="10">
        <v>503807810</v>
      </c>
      <c r="T4" s="10">
        <v>507624837</v>
      </c>
    </row>
    <row r="5" spans="2:20" ht="12.75">
      <c r="B5" t="s">
        <v>50</v>
      </c>
      <c r="D5" s="13" t="str">
        <f>+СРЗ!B16</f>
        <v>:</v>
      </c>
      <c r="E5" s="13" t="str">
        <f>+медиана!B12</f>
        <v>:</v>
      </c>
      <c r="H5" t="str">
        <f>+MРЗ!N5</f>
        <v>:</v>
      </c>
      <c r="I5" s="13">
        <f>+СРЗ!C16</f>
        <v>2228</v>
      </c>
      <c r="J5" s="13">
        <f>+медиана!C12</f>
        <v>1931</v>
      </c>
      <c r="M5" t="str">
        <f>+MРЗ!R5</f>
        <v>:</v>
      </c>
      <c r="N5" s="13">
        <f>+СРЗ!D16</f>
        <v>2401</v>
      </c>
      <c r="O5" s="13">
        <f>+медиана!D12</f>
        <v>2082</v>
      </c>
      <c r="R5" s="10">
        <v>330444213</v>
      </c>
      <c r="S5" s="10">
        <v>335659589</v>
      </c>
      <c r="T5" s="10">
        <v>337899564</v>
      </c>
    </row>
    <row r="6" spans="2:20" ht="12.75">
      <c r="B6" t="s">
        <v>1</v>
      </c>
      <c r="C6">
        <f>+MРЗ!F6</f>
        <v>1234</v>
      </c>
      <c r="D6" s="13">
        <f>+СРЗ!B17</f>
        <v>2438</v>
      </c>
      <c r="E6" s="13">
        <f>+медиана!B13</f>
        <v>2219</v>
      </c>
      <c r="F6" s="14">
        <f aca="true" t="shared" si="0" ref="F6:F25">+C6/D6</f>
        <v>0.5061525840853158</v>
      </c>
      <c r="G6" s="14">
        <f aca="true" t="shared" si="1" ref="G6:G25">+C6/E6</f>
        <v>0.5561063542136098</v>
      </c>
      <c r="H6">
        <f>+MРЗ!N6</f>
        <v>1387.5</v>
      </c>
      <c r="I6" s="13">
        <f>+СРЗ!C17</f>
        <v>2749</v>
      </c>
      <c r="J6" s="13">
        <f>+медиана!C13</f>
        <v>2508</v>
      </c>
      <c r="K6" s="14">
        <f aca="true" t="shared" si="2" ref="K6:K25">+H6/I6</f>
        <v>0.5047289923608584</v>
      </c>
      <c r="L6" s="14">
        <f aca="true" t="shared" si="3" ref="L6:L25">+H6/J6</f>
        <v>0.5532296650717703</v>
      </c>
      <c r="M6">
        <f>+MРЗ!R6</f>
        <v>1443.54</v>
      </c>
      <c r="N6" s="13">
        <f>+СРЗ!D17</f>
        <v>2956</v>
      </c>
      <c r="O6" s="13">
        <f>+медиана!D13</f>
        <v>2719</v>
      </c>
      <c r="P6" s="14">
        <f>+M6/N6</f>
        <v>0.4883423545331529</v>
      </c>
      <c r="Q6" s="14">
        <f>+M6/O6</f>
        <v>0.5309084222140493</v>
      </c>
      <c r="R6" s="10">
        <v>10547958</v>
      </c>
      <c r="S6" s="10">
        <v>10895586</v>
      </c>
      <c r="T6" s="10">
        <v>11209057</v>
      </c>
    </row>
    <row r="7" spans="2:20" ht="12.75">
      <c r="B7" s="15" t="s">
        <v>30</v>
      </c>
      <c r="C7" s="15">
        <f>+MРЗ!F7</f>
        <v>81.79</v>
      </c>
      <c r="D7" s="16">
        <f>+СРЗ!B18</f>
        <v>193</v>
      </c>
      <c r="E7" s="16">
        <f>+медиана!B14</f>
        <v>138</v>
      </c>
      <c r="F7" s="17">
        <f t="shared" si="0"/>
        <v>0.42378238341968916</v>
      </c>
      <c r="G7" s="17">
        <f t="shared" si="1"/>
        <v>0.5926811594202899</v>
      </c>
      <c r="H7" s="15">
        <f>+MРЗ!N7</f>
        <v>122.71</v>
      </c>
      <c r="I7" s="16">
        <f>+СРЗ!C18</f>
        <v>332</v>
      </c>
      <c r="J7" s="16">
        <f>+медиана!C14</f>
        <v>247</v>
      </c>
      <c r="K7" s="17">
        <f t="shared" si="2"/>
        <v>0.36960843373493973</v>
      </c>
      <c r="L7" s="17">
        <f t="shared" si="3"/>
        <v>0.49680161943319834</v>
      </c>
      <c r="M7" s="15">
        <f>+MРЗ!R7</f>
        <v>138.05</v>
      </c>
      <c r="N7" s="16">
        <f>+СРЗ!D18</f>
        <v>420</v>
      </c>
      <c r="O7" s="16">
        <f>+медиана!D14</f>
        <v>302</v>
      </c>
      <c r="P7" s="17">
        <f>+M7/N7</f>
        <v>0.3286904761904762</v>
      </c>
      <c r="Q7" s="17">
        <f>+M7/O7</f>
        <v>0.4571192052980133</v>
      </c>
      <c r="R7" s="10">
        <v>7601022</v>
      </c>
      <c r="S7" s="10">
        <v>7395599</v>
      </c>
      <c r="T7" s="10">
        <v>7223938</v>
      </c>
    </row>
    <row r="8" spans="2:20" ht="12.75">
      <c r="B8" t="s">
        <v>2</v>
      </c>
      <c r="C8">
        <f>+MРЗ!F8</f>
        <v>261.03</v>
      </c>
      <c r="D8" s="13">
        <f>+СРЗ!B19</f>
        <v>714</v>
      </c>
      <c r="E8" s="13">
        <f>+медиана!B15</f>
        <v>608</v>
      </c>
      <c r="F8" s="14">
        <f t="shared" si="0"/>
        <v>0.3655882352941176</v>
      </c>
      <c r="G8" s="14">
        <f t="shared" si="1"/>
        <v>0.4293256578947368</v>
      </c>
      <c r="H8">
        <f>+MРЗ!N8</f>
        <v>302.19</v>
      </c>
      <c r="I8" s="13">
        <f>+СРЗ!C19</f>
        <v>922</v>
      </c>
      <c r="J8" s="13">
        <f>+медиана!C15</f>
        <v>785</v>
      </c>
      <c r="K8" s="14">
        <f t="shared" si="2"/>
        <v>0.32775488069414316</v>
      </c>
      <c r="L8" s="14">
        <f t="shared" si="3"/>
        <v>0.38495541401273886</v>
      </c>
      <c r="M8">
        <f>+MРЗ!R8</f>
        <v>310.23</v>
      </c>
      <c r="N8" s="13">
        <f>+СРЗ!D19</f>
        <v>909</v>
      </c>
      <c r="O8" s="13">
        <f>+медиана!D15</f>
        <v>775</v>
      </c>
      <c r="P8" s="14">
        <f>+M8/N8</f>
        <v>0.3412871287128713</v>
      </c>
      <c r="Q8" s="14">
        <f>+M8/O8</f>
        <v>0.4002967741935484</v>
      </c>
      <c r="R8" s="10">
        <v>10238905</v>
      </c>
      <c r="S8" s="10">
        <v>10474410</v>
      </c>
      <c r="T8" s="10">
        <v>10525347</v>
      </c>
    </row>
    <row r="9" spans="2:20" ht="12.75">
      <c r="B9" t="s">
        <v>3</v>
      </c>
      <c r="C9">
        <f>+MРЗ!F11</f>
        <v>191.73</v>
      </c>
      <c r="D9" s="13">
        <f>+СРЗ!B22</f>
        <v>599</v>
      </c>
      <c r="E9" s="13">
        <f>+медиана!B18</f>
        <v>492</v>
      </c>
      <c r="F9" s="14">
        <f t="shared" si="0"/>
        <v>0.32008347245409013</v>
      </c>
      <c r="G9" s="14">
        <f t="shared" si="1"/>
        <v>0.38969512195121947</v>
      </c>
      <c r="H9">
        <f>+MРЗ!N11</f>
        <v>278.02</v>
      </c>
      <c r="I9" s="13">
        <f>+СРЗ!C22</f>
        <v>777</v>
      </c>
      <c r="J9" s="13">
        <f>+медиана!C18</f>
        <v>641</v>
      </c>
      <c r="K9" s="14">
        <f t="shared" si="2"/>
        <v>0.3578120978120978</v>
      </c>
      <c r="L9" s="14">
        <f t="shared" si="3"/>
        <v>0.4337285491419656</v>
      </c>
      <c r="M9">
        <f>+MРЗ!R11</f>
        <v>290</v>
      </c>
      <c r="N9" s="13">
        <f>+СРЗ!D22</f>
        <v>999</v>
      </c>
      <c r="O9" s="13">
        <f>+медиана!D18</f>
        <v>845</v>
      </c>
      <c r="P9" s="14">
        <f>+M9/N9</f>
        <v>0.2902902902902903</v>
      </c>
      <c r="Q9" s="14">
        <f>+M9/O9</f>
        <v>0.3431952662721893</v>
      </c>
      <c r="R9" s="10">
        <v>1346810</v>
      </c>
      <c r="S9" s="10">
        <v>1331475</v>
      </c>
      <c r="T9" s="10">
        <v>1314545</v>
      </c>
    </row>
    <row r="10" spans="2:20" ht="12.75">
      <c r="B10" t="s">
        <v>8</v>
      </c>
      <c r="C10">
        <f>+MРЗ!F12</f>
        <v>1292.85</v>
      </c>
      <c r="D10" s="13">
        <f>+СРЗ!B23</f>
        <v>3142</v>
      </c>
      <c r="E10" s="13">
        <f>+медиана!B19</f>
        <v>2690</v>
      </c>
      <c r="F10" s="14">
        <f t="shared" si="0"/>
        <v>0.4114735837046467</v>
      </c>
      <c r="G10" s="14">
        <f t="shared" si="1"/>
        <v>0.48061338289962824</v>
      </c>
      <c r="H10">
        <f>+MРЗ!N12</f>
        <v>1461.85</v>
      </c>
      <c r="I10" s="13">
        <f>+СРЗ!C23</f>
        <v>3274</v>
      </c>
      <c r="J10" s="13">
        <f>+медиана!C19</f>
        <v>2811</v>
      </c>
      <c r="K10" s="14">
        <f t="shared" si="2"/>
        <v>0.44650274893097125</v>
      </c>
      <c r="L10" s="14">
        <f t="shared" si="3"/>
        <v>0.5200462468872287</v>
      </c>
      <c r="M10">
        <f>+MРЗ!R12</f>
        <v>1461.85</v>
      </c>
      <c r="N10" s="13">
        <f>+СРЗ!D23</f>
        <v>3340</v>
      </c>
      <c r="O10" s="13">
        <f>+медиана!D19</f>
        <v>2813</v>
      </c>
      <c r="P10" s="14">
        <f>+M10/N10</f>
        <v>0.43767964071856286</v>
      </c>
      <c r="Q10" s="14">
        <f>+M10/O10</f>
        <v>0.519676501955208</v>
      </c>
      <c r="R10" s="10">
        <v>4273591</v>
      </c>
      <c r="S10" s="10">
        <v>4560155</v>
      </c>
      <c r="T10" s="10">
        <v>4617225</v>
      </c>
    </row>
    <row r="11" spans="2:20" ht="12.75">
      <c r="B11" t="s">
        <v>6</v>
      </c>
      <c r="C11">
        <f>+MРЗ!F13</f>
        <v>709.71</v>
      </c>
      <c r="D11" s="13">
        <f>+СРЗ!B24</f>
        <v>1563</v>
      </c>
      <c r="E11" s="13">
        <f>+медиана!B20</f>
        <v>1312</v>
      </c>
      <c r="F11" s="14">
        <f t="shared" si="0"/>
        <v>0.45406909788867567</v>
      </c>
      <c r="G11" s="14">
        <f t="shared" si="1"/>
        <v>0.5409375000000001</v>
      </c>
      <c r="H11">
        <f>+MРЗ!N13</f>
        <v>862.82</v>
      </c>
      <c r="I11" s="13">
        <f>+СРЗ!C24</f>
        <v>1744</v>
      </c>
      <c r="J11" s="13">
        <f>+медиана!C20</f>
        <v>1516</v>
      </c>
      <c r="K11" s="14">
        <f t="shared" si="2"/>
        <v>0.49473623853211013</v>
      </c>
      <c r="L11" s="14">
        <f t="shared" si="3"/>
        <v>0.5691424802110818</v>
      </c>
      <c r="M11">
        <f>+MРЗ!R13</f>
        <v>876.62</v>
      </c>
      <c r="N11" s="13" t="str">
        <f>+СРЗ!D24</f>
        <v>:</v>
      </c>
      <c r="O11" s="13" t="str">
        <f>+медиана!D20</f>
        <v>:</v>
      </c>
      <c r="P11" s="14"/>
      <c r="Q11" s="14"/>
      <c r="R11" s="10">
        <v>11020362</v>
      </c>
      <c r="S11" s="10">
        <v>11121341</v>
      </c>
      <c r="T11" s="10">
        <v>10892413</v>
      </c>
    </row>
    <row r="12" spans="2:20" ht="12.75">
      <c r="B12" t="s">
        <v>15</v>
      </c>
      <c r="C12">
        <f>+MРЗ!F14</f>
        <v>631.05</v>
      </c>
      <c r="D12" s="13">
        <f>+СРЗ!B25</f>
        <v>1597</v>
      </c>
      <c r="E12" s="13">
        <f>+медиана!B21</f>
        <v>1320</v>
      </c>
      <c r="F12" s="14">
        <f t="shared" si="0"/>
        <v>0.3951471509079524</v>
      </c>
      <c r="G12" s="14">
        <f t="shared" si="1"/>
        <v>0.4780681818181818</v>
      </c>
      <c r="H12">
        <f>+MРЗ!N14</f>
        <v>738.85</v>
      </c>
      <c r="I12" s="13">
        <f>+СРЗ!C25</f>
        <v>1775</v>
      </c>
      <c r="J12" s="13">
        <f>+медиана!C21</f>
        <v>1518</v>
      </c>
      <c r="K12" s="14">
        <f t="shared" si="2"/>
        <v>0.41625352112676056</v>
      </c>
      <c r="L12" s="14">
        <f t="shared" si="3"/>
        <v>0.4867259552042161</v>
      </c>
      <c r="M12">
        <f>+MРЗ!R14</f>
        <v>748.3</v>
      </c>
      <c r="N12" s="13">
        <f>+СРЗ!D25</f>
        <v>1829</v>
      </c>
      <c r="O12" s="13">
        <f>+медиана!D21</f>
        <v>1570</v>
      </c>
      <c r="P12" s="14">
        <f aca="true" t="shared" si="4" ref="P12:P25">+M12/N12</f>
        <v>0.4091306724986331</v>
      </c>
      <c r="Q12" s="14">
        <f aca="true" t="shared" si="5" ref="Q12:Q25">+M12/O12</f>
        <v>0.47662420382165605</v>
      </c>
      <c r="R12" s="10">
        <v>44397319</v>
      </c>
      <c r="S12" s="10">
        <v>46576897</v>
      </c>
      <c r="T12" s="10">
        <v>46480882</v>
      </c>
    </row>
    <row r="13" spans="2:20" ht="12.75">
      <c r="B13" t="s">
        <v>4</v>
      </c>
      <c r="C13">
        <f>+MРЗ!F15</f>
        <v>1217.88</v>
      </c>
      <c r="D13" s="13">
        <f>+СРЗ!B26</f>
        <v>2342</v>
      </c>
      <c r="E13" s="13">
        <f>+медиана!B22</f>
        <v>1966</v>
      </c>
      <c r="F13" s="14">
        <f t="shared" si="0"/>
        <v>0.5200170794192998</v>
      </c>
      <c r="G13" s="14">
        <f t="shared" si="1"/>
        <v>0.6194710071210581</v>
      </c>
      <c r="H13">
        <f>+MРЗ!N15</f>
        <v>1343.77</v>
      </c>
      <c r="I13" s="13">
        <f>+СРЗ!C26</f>
        <v>2400</v>
      </c>
      <c r="J13" s="13">
        <f>+медиана!C22</f>
        <v>2018</v>
      </c>
      <c r="K13" s="14">
        <f t="shared" si="2"/>
        <v>0.5599041666666666</v>
      </c>
      <c r="L13" s="14">
        <f t="shared" si="3"/>
        <v>0.6658919722497523</v>
      </c>
      <c r="M13">
        <f>+MРЗ!R15</f>
        <v>1398.37</v>
      </c>
      <c r="N13" s="13">
        <f>+СРЗ!D26</f>
        <v>2603</v>
      </c>
      <c r="O13" s="13">
        <f>+медиана!D22</f>
        <v>2205</v>
      </c>
      <c r="P13" s="14">
        <f t="shared" si="4"/>
        <v>0.5372147522089896</v>
      </c>
      <c r="Q13" s="14">
        <f t="shared" si="5"/>
        <v>0.6341814058956916</v>
      </c>
      <c r="R13" s="10">
        <v>63437350</v>
      </c>
      <c r="S13" s="10">
        <v>64818789</v>
      </c>
      <c r="T13" s="10">
        <v>66101682</v>
      </c>
    </row>
    <row r="14" spans="2:20" ht="12.75">
      <c r="B14" t="s">
        <v>9</v>
      </c>
      <c r="C14">
        <f>+MРЗ!F19</f>
        <v>129.27</v>
      </c>
      <c r="D14" s="13">
        <f>+СРЗ!B30</f>
        <v>431</v>
      </c>
      <c r="E14" s="13">
        <f>+медиана!B26</f>
        <v>316</v>
      </c>
      <c r="F14" s="14">
        <f t="shared" si="0"/>
        <v>0.29993039443155456</v>
      </c>
      <c r="G14" s="14">
        <f t="shared" si="1"/>
        <v>0.4090822784810127</v>
      </c>
      <c r="H14">
        <f>+MРЗ!N19</f>
        <v>253.77</v>
      </c>
      <c r="I14" s="13">
        <f>+СРЗ!C30</f>
        <v>573</v>
      </c>
      <c r="J14" s="13">
        <f>+медиана!C26</f>
        <v>425</v>
      </c>
      <c r="K14" s="14">
        <f t="shared" si="2"/>
        <v>0.44287958115183246</v>
      </c>
      <c r="L14" s="14">
        <f t="shared" si="3"/>
        <v>0.5971058823529412</v>
      </c>
      <c r="M14">
        <f>+MРЗ!R19</f>
        <v>285.92</v>
      </c>
      <c r="N14" s="13">
        <f>+СРЗ!D30</f>
        <v>692</v>
      </c>
      <c r="O14" s="13">
        <f>+медиана!D26</f>
        <v>528</v>
      </c>
      <c r="P14" s="14">
        <f t="shared" si="4"/>
        <v>0.4131791907514451</v>
      </c>
      <c r="Q14" s="14">
        <f t="shared" si="5"/>
        <v>0.5415151515151515</v>
      </c>
      <c r="R14" s="10">
        <v>2218357</v>
      </c>
      <c r="S14" s="10">
        <v>2097555</v>
      </c>
      <c r="T14" s="10">
        <v>1993782</v>
      </c>
    </row>
    <row r="15" spans="2:20" ht="12.75">
      <c r="B15" t="s">
        <v>19</v>
      </c>
      <c r="C15">
        <f>+MРЗ!F20</f>
        <v>159.29</v>
      </c>
      <c r="D15" s="13">
        <f>+СРЗ!B31</f>
        <v>441</v>
      </c>
      <c r="E15" s="13">
        <f>+медиана!B27</f>
        <v>350</v>
      </c>
      <c r="F15" s="14">
        <f t="shared" si="0"/>
        <v>0.3612018140589569</v>
      </c>
      <c r="G15" s="14">
        <f t="shared" si="1"/>
        <v>0.4551142857142857</v>
      </c>
      <c r="H15">
        <f>+MРЗ!N20</f>
        <v>231.7</v>
      </c>
      <c r="I15" s="13">
        <f>+СРЗ!C31</f>
        <v>525</v>
      </c>
      <c r="J15" s="13">
        <f>+медиана!C27</f>
        <v>408</v>
      </c>
      <c r="K15" s="14">
        <f t="shared" si="2"/>
        <v>0.4413333333333333</v>
      </c>
      <c r="L15" s="14">
        <f t="shared" si="3"/>
        <v>0.5678921568627451</v>
      </c>
      <c r="M15">
        <f>+MРЗ!R20</f>
        <v>231.7</v>
      </c>
      <c r="N15" s="13">
        <f>+СРЗ!D31</f>
        <v>640</v>
      </c>
      <c r="O15" s="13">
        <f>+медиана!D27</f>
        <v>514</v>
      </c>
      <c r="P15" s="14">
        <f t="shared" si="4"/>
        <v>0.36203124999999997</v>
      </c>
      <c r="Q15" s="14">
        <f t="shared" si="5"/>
        <v>0.45077821011673147</v>
      </c>
      <c r="R15" s="10">
        <v>3269909</v>
      </c>
      <c r="S15" s="10">
        <v>3097282</v>
      </c>
      <c r="T15" s="10">
        <v>2932367</v>
      </c>
    </row>
    <row r="16" spans="2:20" ht="12.75">
      <c r="B16" t="s">
        <v>10</v>
      </c>
      <c r="C16">
        <f>+MРЗ!F21</f>
        <v>1503.42</v>
      </c>
      <c r="D16" s="13">
        <f>+СРЗ!B32</f>
        <v>3112</v>
      </c>
      <c r="E16" s="13">
        <f>+медиана!B28</f>
        <v>2641</v>
      </c>
      <c r="F16" s="14">
        <f t="shared" si="0"/>
        <v>0.48310411311053986</v>
      </c>
      <c r="G16" s="14">
        <f t="shared" si="1"/>
        <v>0.5692616433169254</v>
      </c>
      <c r="H16">
        <f>+MРЗ!N21</f>
        <v>1682.76</v>
      </c>
      <c r="I16" s="13">
        <f>+СРЗ!C32</f>
        <v>3501</v>
      </c>
      <c r="J16" s="13">
        <f>+медиана!C28</f>
        <v>2930</v>
      </c>
      <c r="K16" s="14">
        <f t="shared" si="2"/>
        <v>0.48065124250214225</v>
      </c>
      <c r="L16" s="14">
        <f t="shared" si="3"/>
        <v>0.574320819112628</v>
      </c>
      <c r="M16">
        <f>+MРЗ!R21</f>
        <v>1801.49</v>
      </c>
      <c r="N16" s="13">
        <f>+СРЗ!D32</f>
        <v>3913</v>
      </c>
      <c r="O16" s="13">
        <f>+медиана!D28</f>
        <v>3240</v>
      </c>
      <c r="P16" s="14">
        <f t="shared" si="4"/>
        <v>0.46038589317659084</v>
      </c>
      <c r="Q16" s="14">
        <f t="shared" si="5"/>
        <v>0.5560154320987655</v>
      </c>
      <c r="R16" s="10">
        <v>472637</v>
      </c>
      <c r="S16" s="10">
        <v>506953</v>
      </c>
      <c r="T16" s="10">
        <v>556319</v>
      </c>
    </row>
    <row r="17" spans="2:20" ht="12.75">
      <c r="B17" t="s">
        <v>7</v>
      </c>
      <c r="C17">
        <f>+MРЗ!F22</f>
        <v>247.16</v>
      </c>
      <c r="D17" s="13">
        <f>+СРЗ!B33</f>
        <v>608</v>
      </c>
      <c r="E17" s="13">
        <f>+медиана!B29</f>
        <v>468</v>
      </c>
      <c r="F17" s="14">
        <f t="shared" si="0"/>
        <v>0.40651315789473685</v>
      </c>
      <c r="G17" s="14">
        <f t="shared" si="1"/>
        <v>0.5281196581196581</v>
      </c>
      <c r="H17">
        <f>+MРЗ!N22</f>
        <v>271.8</v>
      </c>
      <c r="I17" s="13">
        <f>+СРЗ!C33</f>
        <v>729</v>
      </c>
      <c r="J17" s="13">
        <f>+медиана!C29</f>
        <v>545</v>
      </c>
      <c r="K17" s="14">
        <f t="shared" si="2"/>
        <v>0.3728395061728395</v>
      </c>
      <c r="L17" s="14">
        <f t="shared" si="3"/>
        <v>0.49871559633027523</v>
      </c>
      <c r="M17">
        <f>+MРЗ!R22</f>
        <v>295.63</v>
      </c>
      <c r="N17" s="13">
        <f>+СРЗ!D33</f>
        <v>774</v>
      </c>
      <c r="O17" s="13">
        <f>+медиана!D29</f>
        <v>590</v>
      </c>
      <c r="P17" s="14">
        <f t="shared" si="4"/>
        <v>0.38195090439276486</v>
      </c>
      <c r="Q17" s="14">
        <f t="shared" si="5"/>
        <v>0.5010677966101695</v>
      </c>
      <c r="R17" s="10">
        <v>10071370</v>
      </c>
      <c r="S17" s="10">
        <v>10000023</v>
      </c>
      <c r="T17" s="10">
        <v>9866468</v>
      </c>
    </row>
    <row r="18" spans="2:20" ht="12.75">
      <c r="B18" t="s">
        <v>27</v>
      </c>
      <c r="C18">
        <f>+MРЗ!F23</f>
        <v>584.23</v>
      </c>
      <c r="D18" s="13">
        <f>+СРЗ!B34</f>
        <v>1206</v>
      </c>
      <c r="E18" s="13">
        <f>+медиана!B30</f>
        <v>1109</v>
      </c>
      <c r="F18" s="14">
        <f t="shared" si="0"/>
        <v>0.48443615257048095</v>
      </c>
      <c r="G18" s="14">
        <f t="shared" si="1"/>
        <v>0.5268079350766457</v>
      </c>
      <c r="H18">
        <f>+MРЗ!N23</f>
        <v>659.92</v>
      </c>
      <c r="I18" s="13">
        <f>+СРЗ!C34</f>
        <v>1375</v>
      </c>
      <c r="J18" s="13">
        <f>+медиана!C30</f>
        <v>1261</v>
      </c>
      <c r="K18" s="14">
        <f t="shared" si="2"/>
        <v>0.47994181818181814</v>
      </c>
      <c r="L18" s="14">
        <f t="shared" si="3"/>
        <v>0.5233306899286281</v>
      </c>
      <c r="M18">
        <f>+MРЗ!R23</f>
        <v>685.14</v>
      </c>
      <c r="N18" s="13">
        <f>+СРЗ!D34</f>
        <v>1566</v>
      </c>
      <c r="O18" s="13">
        <f>+медиана!D30</f>
        <v>1386</v>
      </c>
      <c r="P18" s="14">
        <f t="shared" si="4"/>
        <v>0.4375095785440613</v>
      </c>
      <c r="Q18" s="14">
        <f t="shared" si="5"/>
        <v>0.49432900432900434</v>
      </c>
      <c r="R18" s="10">
        <v>405308</v>
      </c>
      <c r="S18" s="10">
        <v>414508</v>
      </c>
      <c r="T18" s="10">
        <v>427364</v>
      </c>
    </row>
    <row r="19" spans="2:20" ht="12.75">
      <c r="B19" t="s">
        <v>11</v>
      </c>
      <c r="C19">
        <f>+MРЗ!F24</f>
        <v>1272.6</v>
      </c>
      <c r="D19" s="13">
        <f>+СРЗ!B35</f>
        <v>1917</v>
      </c>
      <c r="E19" s="13">
        <f>+медиана!B31</f>
        <v>1735</v>
      </c>
      <c r="F19" s="14">
        <f t="shared" si="0"/>
        <v>0.6638497652582159</v>
      </c>
      <c r="G19" s="14">
        <f t="shared" si="1"/>
        <v>0.7334870317002882</v>
      </c>
      <c r="H19">
        <f>+MРЗ!N24</f>
        <v>1407.6</v>
      </c>
      <c r="I19" s="13">
        <f>+СРЗ!C35</f>
        <v>2281</v>
      </c>
      <c r="J19" s="13">
        <f>+медиана!C31</f>
        <v>2063</v>
      </c>
      <c r="K19" s="14">
        <f t="shared" si="2"/>
        <v>0.6170977641385357</v>
      </c>
      <c r="L19" s="14">
        <f t="shared" si="3"/>
        <v>0.6823073194377121</v>
      </c>
      <c r="M19">
        <f>+MРЗ!R24</f>
        <v>1446.6</v>
      </c>
      <c r="N19" s="13">
        <f>+СРЗ!D35</f>
        <v>2398</v>
      </c>
      <c r="O19" s="13">
        <f>+медиана!D31</f>
        <v>2135</v>
      </c>
      <c r="P19" s="14">
        <f t="shared" si="4"/>
        <v>0.6032527105921601</v>
      </c>
      <c r="Q19" s="14">
        <f t="shared" si="5"/>
        <v>0.6775644028103044</v>
      </c>
      <c r="R19" s="10">
        <v>16346101</v>
      </c>
      <c r="S19" s="10">
        <v>16615394</v>
      </c>
      <c r="T19" s="10">
        <v>16865008</v>
      </c>
    </row>
    <row r="20" spans="2:20" ht="12.75">
      <c r="B20" t="s">
        <v>12</v>
      </c>
      <c r="C20">
        <f>+MРЗ!F26</f>
        <v>232.9</v>
      </c>
      <c r="D20" s="13">
        <f>+СРЗ!B37</f>
        <v>648</v>
      </c>
      <c r="E20" s="13">
        <f>+медиана!B33</f>
        <v>519</v>
      </c>
      <c r="F20" s="14">
        <f t="shared" si="0"/>
        <v>0.3594135802469136</v>
      </c>
      <c r="G20" s="14">
        <f t="shared" si="1"/>
        <v>0.448747591522158</v>
      </c>
      <c r="H20">
        <f>+MРЗ!N26</f>
        <v>320.87</v>
      </c>
      <c r="I20" s="13">
        <f>+СРЗ!C37</f>
        <v>793</v>
      </c>
      <c r="J20" s="13">
        <f>+медиана!C33</f>
        <v>645</v>
      </c>
      <c r="K20" s="14">
        <f t="shared" si="2"/>
        <v>0.4046279949558638</v>
      </c>
      <c r="L20" s="14">
        <f t="shared" si="3"/>
        <v>0.4974728682170543</v>
      </c>
      <c r="M20">
        <f>+MРЗ!R26</f>
        <v>336.47</v>
      </c>
      <c r="N20" s="13">
        <f>+СРЗ!D37</f>
        <v>948</v>
      </c>
      <c r="O20" s="13">
        <f>+медиана!D33</f>
        <v>755</v>
      </c>
      <c r="P20" s="14">
        <f t="shared" si="4"/>
        <v>0.35492616033755275</v>
      </c>
      <c r="Q20" s="14">
        <f t="shared" si="5"/>
        <v>0.44565562913907286</v>
      </c>
      <c r="R20" s="10">
        <v>38141267</v>
      </c>
      <c r="S20" s="10">
        <v>38042794</v>
      </c>
      <c r="T20" s="10">
        <v>38011735</v>
      </c>
    </row>
    <row r="21" spans="2:20" ht="12.75">
      <c r="B21" t="s">
        <v>13</v>
      </c>
      <c r="C21">
        <f>+MРЗ!F27</f>
        <v>449.98</v>
      </c>
      <c r="D21" s="13">
        <f>+СРЗ!B38</f>
        <v>1135</v>
      </c>
      <c r="E21" s="13">
        <f>+медиана!B34</f>
        <v>794</v>
      </c>
      <c r="F21" s="14">
        <f t="shared" si="0"/>
        <v>0.3964581497797357</v>
      </c>
      <c r="G21" s="14">
        <f t="shared" si="1"/>
        <v>0.5667254408060454</v>
      </c>
      <c r="H21">
        <f>+MРЗ!N27</f>
        <v>554.17</v>
      </c>
      <c r="I21" s="13">
        <f>+СРЗ!C38</f>
        <v>1231</v>
      </c>
      <c r="J21" s="13">
        <f>+медиана!C34</f>
        <v>850</v>
      </c>
      <c r="K21" s="14">
        <f t="shared" si="2"/>
        <v>0.450178716490658</v>
      </c>
      <c r="L21" s="14">
        <f t="shared" si="3"/>
        <v>0.6519647058823529</v>
      </c>
      <c r="M21">
        <f>+MРЗ!R27</f>
        <v>565.83</v>
      </c>
      <c r="N21" s="13">
        <f>+СРЗ!D38</f>
        <v>1209</v>
      </c>
      <c r="O21" s="13">
        <f>+медиана!D34</f>
        <v>867</v>
      </c>
      <c r="P21" s="14">
        <f t="shared" si="4"/>
        <v>0.468014888337469</v>
      </c>
      <c r="Q21" s="14">
        <f t="shared" si="5"/>
        <v>0.6526297577854672</v>
      </c>
      <c r="R21" s="10">
        <v>10522288</v>
      </c>
      <c r="S21" s="10">
        <v>10573100</v>
      </c>
      <c r="T21" s="10">
        <v>10401062</v>
      </c>
    </row>
    <row r="22" spans="2:20" ht="12.75">
      <c r="B22" t="s">
        <v>20</v>
      </c>
      <c r="C22">
        <f>+MРЗ!F28</f>
        <v>89.67</v>
      </c>
      <c r="D22" s="13">
        <f>+СРЗ!B39</f>
        <v>332</v>
      </c>
      <c r="E22" s="13">
        <f>+медиана!B35</f>
        <v>250</v>
      </c>
      <c r="F22" s="14">
        <f t="shared" si="0"/>
        <v>0.27009036144578313</v>
      </c>
      <c r="G22" s="14">
        <f t="shared" si="1"/>
        <v>0.35868</v>
      </c>
      <c r="H22">
        <f>+MРЗ!N28</f>
        <v>141.63</v>
      </c>
      <c r="I22" s="13">
        <f>+СРЗ!C39</f>
        <v>444</v>
      </c>
      <c r="J22" s="13">
        <f>+медиана!C35</f>
        <v>328</v>
      </c>
      <c r="K22" s="14">
        <f t="shared" si="2"/>
        <v>0.3189864864864865</v>
      </c>
      <c r="L22" s="14">
        <f t="shared" si="3"/>
        <v>0.43179878048780485</v>
      </c>
      <c r="M22">
        <f>+MРЗ!R28</f>
        <v>161.91</v>
      </c>
      <c r="N22" s="13">
        <f>+СРЗ!D39</f>
        <v>512</v>
      </c>
      <c r="O22" s="13">
        <f>+медиана!D35</f>
        <v>375</v>
      </c>
      <c r="P22" s="14">
        <f t="shared" si="4"/>
        <v>0.31623046875</v>
      </c>
      <c r="Q22" s="14">
        <f t="shared" si="5"/>
        <v>0.43176</v>
      </c>
      <c r="R22" s="10">
        <v>21193760</v>
      </c>
      <c r="S22" s="10">
        <v>20246871</v>
      </c>
      <c r="T22" s="10">
        <v>19908979</v>
      </c>
    </row>
    <row r="23" spans="2:20" ht="12.75">
      <c r="B23" t="s">
        <v>14</v>
      </c>
      <c r="C23">
        <f>+MРЗ!F29</f>
        <v>511.9</v>
      </c>
      <c r="D23" s="13">
        <f>+СРЗ!B40</f>
        <v>1198</v>
      </c>
      <c r="E23" s="13">
        <f>+медиана!B36</f>
        <v>979</v>
      </c>
      <c r="F23" s="14">
        <f t="shared" si="0"/>
        <v>0.4272954924874791</v>
      </c>
      <c r="G23" s="14">
        <f t="shared" si="1"/>
        <v>0.5228804902962206</v>
      </c>
      <c r="H23">
        <f>+MРЗ!N29</f>
        <v>597.43</v>
      </c>
      <c r="I23" s="13">
        <f>+СРЗ!C40</f>
        <v>1470</v>
      </c>
      <c r="J23" s="13">
        <f>+медиана!C36</f>
        <v>1197</v>
      </c>
      <c r="K23" s="14">
        <f t="shared" si="2"/>
        <v>0.40641496598639454</v>
      </c>
      <c r="L23" s="14">
        <f t="shared" si="3"/>
        <v>0.4991060985797828</v>
      </c>
      <c r="M23">
        <f>+MРЗ!R29</f>
        <v>763.06</v>
      </c>
      <c r="N23" s="13">
        <f>+СРЗ!D40</f>
        <v>1571</v>
      </c>
      <c r="O23" s="13">
        <f>+медиана!D36</f>
        <v>1295</v>
      </c>
      <c r="P23" s="14">
        <f t="shared" si="4"/>
        <v>0.4857161043921069</v>
      </c>
      <c r="Q23" s="14">
        <f t="shared" si="5"/>
        <v>0.5892355212355211</v>
      </c>
      <c r="R23" s="10">
        <v>2006868</v>
      </c>
      <c r="S23" s="10">
        <v>2048583</v>
      </c>
      <c r="T23" s="10">
        <v>2061980</v>
      </c>
    </row>
    <row r="24" spans="2:20" ht="12.75">
      <c r="B24" t="s">
        <v>28</v>
      </c>
      <c r="C24">
        <f>+MРЗ!F30</f>
        <v>182.15</v>
      </c>
      <c r="D24" s="13">
        <f>+СРЗ!B41</f>
        <v>519</v>
      </c>
      <c r="E24" s="13">
        <f>+медиана!B37</f>
        <v>424</v>
      </c>
      <c r="F24" s="14">
        <f t="shared" si="0"/>
        <v>0.35096339113680153</v>
      </c>
      <c r="G24" s="14">
        <f t="shared" si="1"/>
        <v>0.4295990566037736</v>
      </c>
      <c r="H24">
        <f>+MРЗ!N30</f>
        <v>307.7</v>
      </c>
      <c r="I24" s="13">
        <f>+СРЗ!C41</f>
        <v>758</v>
      </c>
      <c r="J24" s="13">
        <f>+медиана!C37</f>
        <v>632</v>
      </c>
      <c r="K24" s="14">
        <f t="shared" si="2"/>
        <v>0.4059366754617414</v>
      </c>
      <c r="L24" s="14">
        <f t="shared" si="3"/>
        <v>0.4868670886075949</v>
      </c>
      <c r="M24">
        <f>+MРЗ!R30</f>
        <v>327</v>
      </c>
      <c r="N24" s="13">
        <f>+СРЗ!D41</f>
        <v>908</v>
      </c>
      <c r="O24" s="13">
        <f>+медиана!D37</f>
        <v>752</v>
      </c>
      <c r="P24" s="14">
        <f t="shared" si="4"/>
        <v>0.3601321585903084</v>
      </c>
      <c r="Q24" s="14">
        <f t="shared" si="5"/>
        <v>0.4348404255319149</v>
      </c>
      <c r="R24" s="10">
        <v>5373054</v>
      </c>
      <c r="S24" s="10">
        <v>5391428</v>
      </c>
      <c r="T24" s="10">
        <v>5418649</v>
      </c>
    </row>
    <row r="25" spans="2:20" ht="12.75">
      <c r="B25" t="s">
        <v>17</v>
      </c>
      <c r="C25">
        <f>+MРЗ!F33</f>
        <v>1212.61</v>
      </c>
      <c r="D25" s="13">
        <f>+СРЗ!B44</f>
        <v>2893</v>
      </c>
      <c r="E25" s="13">
        <f>+медиана!B40</f>
        <v>2388</v>
      </c>
      <c r="F25" s="14">
        <f t="shared" si="0"/>
        <v>0.41915312824058065</v>
      </c>
      <c r="G25" s="14">
        <f t="shared" si="1"/>
        <v>0.5077931323283081</v>
      </c>
      <c r="H25">
        <f>+MРЗ!N33</f>
        <v>1076.46</v>
      </c>
      <c r="I25" s="13">
        <f>+СРЗ!C44</f>
        <v>2504</v>
      </c>
      <c r="J25" s="13">
        <f>+медиана!C40</f>
        <v>2040</v>
      </c>
      <c r="K25" s="14">
        <f t="shared" si="2"/>
        <v>0.4298961661341853</v>
      </c>
      <c r="L25" s="14">
        <f t="shared" si="3"/>
        <v>0.5276764705882353</v>
      </c>
      <c r="M25">
        <f>+MРЗ!R33</f>
        <v>1201.96</v>
      </c>
      <c r="N25" s="13">
        <f>+СРЗ!D44</f>
        <v>2795</v>
      </c>
      <c r="O25" s="13">
        <f>+медиана!D40</f>
        <v>2326</v>
      </c>
      <c r="P25" s="14">
        <f t="shared" si="4"/>
        <v>0.4300393559928444</v>
      </c>
      <c r="Q25" s="14">
        <f t="shared" si="5"/>
        <v>0.5167497850386931</v>
      </c>
      <c r="R25" s="10">
        <v>60846820</v>
      </c>
      <c r="S25" s="10">
        <v>62766365</v>
      </c>
      <c r="T25" s="10">
        <v>64613160</v>
      </c>
    </row>
    <row r="26" spans="6:20" ht="12.75">
      <c r="F26" s="17">
        <f>SUMPRODUCT(F6:F25,R6:R25)/R26</f>
        <v>0.42966908306661955</v>
      </c>
      <c r="G26" s="17">
        <f>SUMPRODUCT(G6:G25,R6:R25)/R26</f>
        <v>0.5218902442831684</v>
      </c>
      <c r="K26" s="17">
        <f>SUMPRODUCT(K6:K25,S6:S25)/S26</f>
        <v>0.45199911284379346</v>
      </c>
      <c r="L26" s="17">
        <f>SUMPRODUCT(L6:L25,S6:S25)/S26</f>
        <v>0.54720693358569</v>
      </c>
      <c r="P26" s="17">
        <f>SUMPRODUCT(P6:P25,T6:T25)/T26</f>
        <v>0.42252947897959764</v>
      </c>
      <c r="Q26" s="17">
        <f>SUMPRODUCT(Q6:Q25,T6:T25)/T26</f>
        <v>0.5098291529858026</v>
      </c>
      <c r="R26" s="13">
        <f>SUM(R6:R25)</f>
        <v>323731056</v>
      </c>
      <c r="S26" s="13">
        <f>SUM(S6:S25)</f>
        <v>328975108</v>
      </c>
      <c r="T26" s="13">
        <f>SUM(T6:T25)</f>
        <v>331421962</v>
      </c>
    </row>
  </sheetData>
  <sheetProtection/>
  <mergeCells count="3">
    <mergeCell ref="H2:L2"/>
    <mergeCell ref="C2:G2"/>
    <mergeCell ref="M2:Q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T26"/>
  <sheetViews>
    <sheetView tabSelected="1" zoomScalePageLayoutView="0" workbookViewId="0" topLeftCell="I1">
      <selection activeCell="V21" sqref="V21"/>
    </sheetView>
  </sheetViews>
  <sheetFormatPr defaultColWidth="9.140625" defaultRowHeight="12.75"/>
  <cols>
    <col min="3" max="3" width="6.57421875" style="0" customWidth="1"/>
    <col min="4" max="4" width="7.421875" style="0" customWidth="1"/>
    <col min="5" max="5" width="7.140625" style="0" customWidth="1"/>
    <col min="6" max="6" width="8.28125" style="0" customWidth="1"/>
    <col min="7" max="7" width="7.421875" style="0" customWidth="1"/>
    <col min="8" max="8" width="7.57421875" style="0" customWidth="1"/>
    <col min="9" max="9" width="7.7109375" style="0" customWidth="1"/>
    <col min="18" max="20" width="10.8515625" style="0" bestFit="1" customWidth="1"/>
  </cols>
  <sheetData>
    <row r="2" spans="3:18" ht="12.75">
      <c r="C2" s="19">
        <v>2006</v>
      </c>
      <c r="D2" s="19"/>
      <c r="E2" s="19"/>
      <c r="F2" s="19"/>
      <c r="G2" s="19"/>
      <c r="H2" s="19">
        <v>2010</v>
      </c>
      <c r="I2" s="19"/>
      <c r="J2" s="19"/>
      <c r="K2" s="19"/>
      <c r="L2" s="19"/>
      <c r="M2" s="19">
        <v>2014</v>
      </c>
      <c r="N2" s="19"/>
      <c r="O2" s="19"/>
      <c r="P2" s="19"/>
      <c r="Q2" s="19"/>
      <c r="R2" t="s">
        <v>111</v>
      </c>
    </row>
    <row r="3" spans="3:20" ht="12.75">
      <c r="C3" t="s">
        <v>99</v>
      </c>
      <c r="D3" t="s">
        <v>106</v>
      </c>
      <c r="E3" t="s">
        <v>0</v>
      </c>
      <c r="F3" t="s">
        <v>98</v>
      </c>
      <c r="G3" t="s">
        <v>107</v>
      </c>
      <c r="H3" t="s">
        <v>99</v>
      </c>
      <c r="I3" t="s">
        <v>106</v>
      </c>
      <c r="J3" t="s">
        <v>0</v>
      </c>
      <c r="K3" t="s">
        <v>98</v>
      </c>
      <c r="L3" t="s">
        <v>107</v>
      </c>
      <c r="M3" t="s">
        <v>99</v>
      </c>
      <c r="N3" t="s">
        <v>106</v>
      </c>
      <c r="O3" t="s">
        <v>0</v>
      </c>
      <c r="P3" t="s">
        <v>98</v>
      </c>
      <c r="Q3" t="s">
        <v>107</v>
      </c>
      <c r="R3">
        <v>2006</v>
      </c>
      <c r="S3">
        <v>2010</v>
      </c>
      <c r="T3">
        <v>2014</v>
      </c>
    </row>
    <row r="4" spans="2:20" ht="12.75">
      <c r="B4" t="s">
        <v>73</v>
      </c>
      <c r="D4" s="13">
        <f>+СРЗ!B15</f>
        <v>2010</v>
      </c>
      <c r="E4" s="13">
        <f>+медиана!B11</f>
        <v>1699</v>
      </c>
      <c r="H4" t="str">
        <f>+MРЗ!N4</f>
        <v>:</v>
      </c>
      <c r="I4" s="13">
        <f>+СРЗ!C15</f>
        <v>2097</v>
      </c>
      <c r="J4" s="13">
        <f>+медиана!C11</f>
        <v>1769</v>
      </c>
      <c r="M4" t="str">
        <f>+MРЗ!R4</f>
        <v>:</v>
      </c>
      <c r="N4" s="13">
        <f>+СРЗ!D15</f>
        <v>2293</v>
      </c>
      <c r="O4" s="13">
        <f>+медиана!D11</f>
        <v>1939</v>
      </c>
      <c r="R4" s="10">
        <v>212571</v>
      </c>
      <c r="S4" s="10">
        <v>212089</v>
      </c>
      <c r="T4" s="10">
        <v>212856</v>
      </c>
    </row>
    <row r="5" spans="2:20" ht="12.75">
      <c r="B5" t="s">
        <v>50</v>
      </c>
      <c r="D5" s="13" t="str">
        <f>+СРЗ!B16</f>
        <v>:</v>
      </c>
      <c r="E5" s="13" t="str">
        <f>+медиана!B12</f>
        <v>:</v>
      </c>
      <c r="H5" t="str">
        <f>+MРЗ!N5</f>
        <v>:</v>
      </c>
      <c r="I5" s="13">
        <f>+СРЗ!C16</f>
        <v>2228</v>
      </c>
      <c r="J5" s="13">
        <f>+медиана!C12</f>
        <v>1931</v>
      </c>
      <c r="M5" t="str">
        <f>+MРЗ!R5</f>
        <v>:</v>
      </c>
      <c r="N5" s="13">
        <f>+СРЗ!D16</f>
        <v>2401</v>
      </c>
      <c r="O5" s="13">
        <f>+медиана!D12</f>
        <v>2082</v>
      </c>
      <c r="R5" s="10">
        <v>140590</v>
      </c>
      <c r="S5" s="10">
        <v>140006</v>
      </c>
      <c r="T5" s="10">
        <v>138791</v>
      </c>
    </row>
    <row r="6" spans="2:20" ht="12.75">
      <c r="B6" t="s">
        <v>1</v>
      </c>
      <c r="C6">
        <f>+MРЗ!F6</f>
        <v>1234</v>
      </c>
      <c r="D6" s="13">
        <f>+СРЗ!B17</f>
        <v>2438</v>
      </c>
      <c r="E6" s="13">
        <f>+медиана!B13</f>
        <v>2219</v>
      </c>
      <c r="F6" s="14">
        <f aca="true" t="shared" si="0" ref="F6:F25">+C6/D6</f>
        <v>0.5061525840853158</v>
      </c>
      <c r="G6" s="14">
        <f aca="true" t="shared" si="1" ref="G6:G25">+C6/E6</f>
        <v>0.5561063542136098</v>
      </c>
      <c r="H6">
        <f>+MРЗ!N6</f>
        <v>1387.5</v>
      </c>
      <c r="I6" s="13">
        <f>+СРЗ!C17</f>
        <v>2749</v>
      </c>
      <c r="J6" s="13">
        <f>+медиана!C13</f>
        <v>2508</v>
      </c>
      <c r="K6" s="14">
        <f aca="true" t="shared" si="2" ref="K6:K25">+H6/I6</f>
        <v>0.5047289923608584</v>
      </c>
      <c r="L6" s="14">
        <f aca="true" t="shared" si="3" ref="L6:L25">+H6/J6</f>
        <v>0.5532296650717703</v>
      </c>
      <c r="M6">
        <f>+MРЗ!R6</f>
        <v>1443.54</v>
      </c>
      <c r="N6" s="13">
        <f>+СРЗ!D17</f>
        <v>2956</v>
      </c>
      <c r="O6" s="13">
        <f>+медиана!D13</f>
        <v>2719</v>
      </c>
      <c r="P6" s="14">
        <f>+M6/N6</f>
        <v>0.4883423545331529</v>
      </c>
      <c r="Q6" s="14">
        <f>+M6/O6</f>
        <v>0.5309084222140493</v>
      </c>
      <c r="R6" s="10">
        <v>4233</v>
      </c>
      <c r="S6" s="10">
        <v>4451</v>
      </c>
      <c r="T6" s="10">
        <v>4497</v>
      </c>
    </row>
    <row r="7" spans="2:20" ht="12.75">
      <c r="B7" s="15" t="s">
        <v>30</v>
      </c>
      <c r="C7" s="15">
        <f>+MРЗ!F7</f>
        <v>81.79</v>
      </c>
      <c r="D7" s="16">
        <f>+СРЗ!B18</f>
        <v>193</v>
      </c>
      <c r="E7" s="16">
        <f>+медиана!B14</f>
        <v>138</v>
      </c>
      <c r="F7" s="17">
        <f t="shared" si="0"/>
        <v>0.42378238341968916</v>
      </c>
      <c r="G7" s="17">
        <f t="shared" si="1"/>
        <v>0.5926811594202899</v>
      </c>
      <c r="H7" s="15">
        <f>+MРЗ!N7</f>
        <v>122.71</v>
      </c>
      <c r="I7" s="16">
        <f>+СРЗ!C18</f>
        <v>332</v>
      </c>
      <c r="J7" s="16">
        <f>+медиана!C14</f>
        <v>247</v>
      </c>
      <c r="K7" s="17">
        <f t="shared" si="2"/>
        <v>0.36960843373493973</v>
      </c>
      <c r="L7" s="17">
        <f t="shared" si="3"/>
        <v>0.49680161943319834</v>
      </c>
      <c r="M7" s="15">
        <f>+MРЗ!R7</f>
        <v>138.05</v>
      </c>
      <c r="N7" s="16">
        <f>+СРЗ!D18</f>
        <v>420</v>
      </c>
      <c r="O7" s="16">
        <f>+медиана!D14</f>
        <v>302</v>
      </c>
      <c r="P7" s="17">
        <f>+M7/N7</f>
        <v>0.3286904761904762</v>
      </c>
      <c r="Q7" s="17">
        <f>+M7/O7</f>
        <v>0.4571192052980133</v>
      </c>
      <c r="R7" s="10">
        <v>3072</v>
      </c>
      <c r="S7" s="10">
        <v>3037</v>
      </c>
      <c r="T7" s="10">
        <v>2927</v>
      </c>
    </row>
    <row r="8" spans="2:20" ht="12.75">
      <c r="B8" t="s">
        <v>2</v>
      </c>
      <c r="C8">
        <f>+MРЗ!F8</f>
        <v>261.03</v>
      </c>
      <c r="D8" s="13">
        <f>+СРЗ!B19</f>
        <v>714</v>
      </c>
      <c r="E8" s="13">
        <f>+медиана!B15</f>
        <v>608</v>
      </c>
      <c r="F8" s="14">
        <f t="shared" si="0"/>
        <v>0.3655882352941176</v>
      </c>
      <c r="G8" s="14">
        <f t="shared" si="1"/>
        <v>0.4293256578947368</v>
      </c>
      <c r="H8">
        <f>+MРЗ!N8</f>
        <v>302.19</v>
      </c>
      <c r="I8" s="13">
        <f>+СРЗ!C19</f>
        <v>922</v>
      </c>
      <c r="J8" s="13">
        <f>+медиана!C15</f>
        <v>785</v>
      </c>
      <c r="K8" s="14">
        <f t="shared" si="2"/>
        <v>0.32775488069414316</v>
      </c>
      <c r="L8" s="14">
        <f t="shared" si="3"/>
        <v>0.38495541401273886</v>
      </c>
      <c r="M8">
        <f>+MРЗ!R8</f>
        <v>310.23</v>
      </c>
      <c r="N8" s="13">
        <f>+СРЗ!D19</f>
        <v>909</v>
      </c>
      <c r="O8" s="13">
        <f>+медиана!D15</f>
        <v>775</v>
      </c>
      <c r="P8" s="14">
        <f>+M8/N8</f>
        <v>0.3412871287128713</v>
      </c>
      <c r="Q8" s="14">
        <f>+M8/O8</f>
        <v>0.4002967741935484</v>
      </c>
      <c r="R8" s="10">
        <v>4769</v>
      </c>
      <c r="S8" s="10">
        <v>4810</v>
      </c>
      <c r="T8" s="10">
        <v>4883</v>
      </c>
    </row>
    <row r="9" spans="2:20" ht="12.75">
      <c r="B9" t="s">
        <v>3</v>
      </c>
      <c r="C9">
        <f>+MРЗ!F11</f>
        <v>191.73</v>
      </c>
      <c r="D9" s="13">
        <f>+СРЗ!B22</f>
        <v>599</v>
      </c>
      <c r="E9" s="13">
        <f>+медиана!B18</f>
        <v>492</v>
      </c>
      <c r="F9" s="14">
        <f t="shared" si="0"/>
        <v>0.32008347245409013</v>
      </c>
      <c r="G9" s="14">
        <f t="shared" si="1"/>
        <v>0.38969512195121947</v>
      </c>
      <c r="H9">
        <f>+MРЗ!N11</f>
        <v>278.02</v>
      </c>
      <c r="I9" s="13">
        <f>+СРЗ!C22</f>
        <v>777</v>
      </c>
      <c r="J9" s="13">
        <f>+медиана!C18</f>
        <v>641</v>
      </c>
      <c r="K9" s="14">
        <f t="shared" si="2"/>
        <v>0.3578120978120978</v>
      </c>
      <c r="L9" s="14">
        <f t="shared" si="3"/>
        <v>0.4337285491419656</v>
      </c>
      <c r="M9">
        <f>+MРЗ!R11</f>
        <v>290</v>
      </c>
      <c r="N9" s="13">
        <f>+СРЗ!D22</f>
        <v>999</v>
      </c>
      <c r="O9" s="13">
        <f>+медиана!D18</f>
        <v>845</v>
      </c>
      <c r="P9" s="14">
        <f>+M9/N9</f>
        <v>0.2902902902902903</v>
      </c>
      <c r="Q9" s="14">
        <f>+M9/O9</f>
        <v>0.3431952662721893</v>
      </c>
      <c r="R9" s="10">
        <v>626</v>
      </c>
      <c r="S9" s="10">
        <v>548</v>
      </c>
      <c r="T9" s="10">
        <v>600</v>
      </c>
    </row>
    <row r="10" spans="2:20" ht="12.75">
      <c r="B10" t="s">
        <v>8</v>
      </c>
      <c r="C10">
        <f>+MРЗ!F12</f>
        <v>1292.85</v>
      </c>
      <c r="D10" s="13">
        <f>+СРЗ!B23</f>
        <v>3142</v>
      </c>
      <c r="E10" s="13">
        <f>+медиана!B19</f>
        <v>2690</v>
      </c>
      <c r="F10" s="14">
        <f t="shared" si="0"/>
        <v>0.4114735837046467</v>
      </c>
      <c r="G10" s="14">
        <f t="shared" si="1"/>
        <v>0.48061338289962824</v>
      </c>
      <c r="H10">
        <f>+MРЗ!N12</f>
        <v>1461.85</v>
      </c>
      <c r="I10" s="13">
        <f>+СРЗ!C23</f>
        <v>3274</v>
      </c>
      <c r="J10" s="13">
        <f>+медиана!C19</f>
        <v>2811</v>
      </c>
      <c r="K10" s="14">
        <f t="shared" si="2"/>
        <v>0.44650274893097125</v>
      </c>
      <c r="L10" s="14">
        <f t="shared" si="3"/>
        <v>0.5200462468872287</v>
      </c>
      <c r="M10">
        <f>+MРЗ!R12</f>
        <v>1461.85</v>
      </c>
      <c r="N10" s="13">
        <f>+СРЗ!D23</f>
        <v>3340</v>
      </c>
      <c r="O10" s="13">
        <f>+медиана!D19</f>
        <v>2813</v>
      </c>
      <c r="P10" s="14">
        <f>+M10/N10</f>
        <v>0.43767964071856286</v>
      </c>
      <c r="Q10" s="14">
        <f>+M10/O10</f>
        <v>0.519676501955208</v>
      </c>
      <c r="R10" s="10">
        <v>2005</v>
      </c>
      <c r="S10" s="10">
        <v>1838</v>
      </c>
      <c r="T10" s="10">
        <v>1856</v>
      </c>
    </row>
    <row r="11" spans="2:20" ht="12.75">
      <c r="B11" t="s">
        <v>6</v>
      </c>
      <c r="C11">
        <f>+MРЗ!F13</f>
        <v>709.71</v>
      </c>
      <c r="D11" s="13">
        <f>+СРЗ!B24</f>
        <v>1563</v>
      </c>
      <c r="E11" s="13">
        <f>+медиана!B20</f>
        <v>1312</v>
      </c>
      <c r="F11" s="14">
        <f t="shared" si="0"/>
        <v>0.45406909788867567</v>
      </c>
      <c r="G11" s="14">
        <f t="shared" si="1"/>
        <v>0.5409375000000001</v>
      </c>
      <c r="H11">
        <f>+MРЗ!N13</f>
        <v>862.82</v>
      </c>
      <c r="I11" s="13">
        <f>+СРЗ!C24</f>
        <v>1744</v>
      </c>
      <c r="J11" s="13">
        <f>+медиана!C20</f>
        <v>1516</v>
      </c>
      <c r="K11" s="14">
        <f t="shared" si="2"/>
        <v>0.49473623853211013</v>
      </c>
      <c r="L11" s="14">
        <f t="shared" si="3"/>
        <v>0.5691424802110818</v>
      </c>
      <c r="M11">
        <f>+MРЗ!R13</f>
        <v>876.62</v>
      </c>
      <c r="N11" s="13" t="str">
        <f>+СРЗ!D24</f>
        <v>:</v>
      </c>
      <c r="O11" s="13" t="str">
        <f>+медиана!D20</f>
        <v>:</v>
      </c>
      <c r="P11" s="14"/>
      <c r="Q11" s="14"/>
      <c r="R11" s="10">
        <v>4440</v>
      </c>
      <c r="S11" s="10">
        <v>4306</v>
      </c>
      <c r="T11" s="10">
        <v>3480</v>
      </c>
    </row>
    <row r="12" spans="2:20" ht="12.75">
      <c r="B12" t="s">
        <v>15</v>
      </c>
      <c r="C12">
        <f>+MРЗ!F14</f>
        <v>631.05</v>
      </c>
      <c r="D12" s="13">
        <f>+СРЗ!B25</f>
        <v>1597</v>
      </c>
      <c r="E12" s="13">
        <f>+медиана!B21</f>
        <v>1320</v>
      </c>
      <c r="F12" s="14">
        <f t="shared" si="0"/>
        <v>0.3951471509079524</v>
      </c>
      <c r="G12" s="14">
        <f t="shared" si="1"/>
        <v>0.4780681818181818</v>
      </c>
      <c r="H12">
        <f>+MРЗ!N14</f>
        <v>738.85</v>
      </c>
      <c r="I12" s="13">
        <f>+СРЗ!C25</f>
        <v>1775</v>
      </c>
      <c r="J12" s="13">
        <f>+медиана!C21</f>
        <v>1518</v>
      </c>
      <c r="K12" s="14">
        <f t="shared" si="2"/>
        <v>0.41625352112676056</v>
      </c>
      <c r="L12" s="14">
        <f t="shared" si="3"/>
        <v>0.4867259552042161</v>
      </c>
      <c r="M12">
        <f>+MРЗ!R14</f>
        <v>748.3</v>
      </c>
      <c r="N12" s="13">
        <f>+СРЗ!D25</f>
        <v>1829</v>
      </c>
      <c r="O12" s="13">
        <f>+медиана!D21</f>
        <v>1570</v>
      </c>
      <c r="P12" s="14">
        <f aca="true" t="shared" si="4" ref="P12:P25">+M12/N12</f>
        <v>0.4091306724986331</v>
      </c>
      <c r="Q12" s="14">
        <f aca="true" t="shared" si="5" ref="Q12:Q25">+M12/O12</f>
        <v>0.47662420382165605</v>
      </c>
      <c r="R12" s="10">
        <v>19792</v>
      </c>
      <c r="S12" s="10">
        <v>18574</v>
      </c>
      <c r="T12" s="10">
        <v>17211</v>
      </c>
    </row>
    <row r="13" spans="2:20" ht="12.75">
      <c r="B13" t="s">
        <v>4</v>
      </c>
      <c r="C13">
        <f>+MРЗ!F15</f>
        <v>1217.88</v>
      </c>
      <c r="D13" s="13">
        <f>+СРЗ!B26</f>
        <v>2342</v>
      </c>
      <c r="E13" s="13">
        <f>+медиана!B22</f>
        <v>1966</v>
      </c>
      <c r="F13" s="14">
        <f t="shared" si="0"/>
        <v>0.5200170794192998</v>
      </c>
      <c r="G13" s="14">
        <f t="shared" si="1"/>
        <v>0.6194710071210581</v>
      </c>
      <c r="H13">
        <f>+MРЗ!N15</f>
        <v>1343.77</v>
      </c>
      <c r="I13" s="13">
        <f>+СРЗ!C26</f>
        <v>2400</v>
      </c>
      <c r="J13" s="13">
        <f>+медиана!C22</f>
        <v>2018</v>
      </c>
      <c r="K13" s="14">
        <f t="shared" si="2"/>
        <v>0.5599041666666666</v>
      </c>
      <c r="L13" s="14">
        <f t="shared" si="3"/>
        <v>0.6658919722497523</v>
      </c>
      <c r="M13">
        <f>+MРЗ!R15</f>
        <v>1398.37</v>
      </c>
      <c r="N13" s="13">
        <f>+СРЗ!D26</f>
        <v>2603</v>
      </c>
      <c r="O13" s="13">
        <f>+медиана!D22</f>
        <v>2205</v>
      </c>
      <c r="P13" s="14">
        <f t="shared" si="4"/>
        <v>0.5372147522089896</v>
      </c>
      <c r="Q13" s="14">
        <f t="shared" si="5"/>
        <v>0.6341814058956916</v>
      </c>
      <c r="R13" s="10">
        <v>25050</v>
      </c>
      <c r="S13" s="10">
        <v>25581</v>
      </c>
      <c r="T13" s="10">
        <v>25563</v>
      </c>
    </row>
    <row r="14" spans="2:20" ht="12.75">
      <c r="B14" t="s">
        <v>9</v>
      </c>
      <c r="C14">
        <f>+MРЗ!F19</f>
        <v>129.27</v>
      </c>
      <c r="D14" s="13">
        <f>+СРЗ!B30</f>
        <v>431</v>
      </c>
      <c r="E14" s="13">
        <f>+медиана!B26</f>
        <v>316</v>
      </c>
      <c r="F14" s="14">
        <f t="shared" si="0"/>
        <v>0.29993039443155456</v>
      </c>
      <c r="G14" s="14">
        <f t="shared" si="1"/>
        <v>0.4090822784810127</v>
      </c>
      <c r="H14">
        <f>+MРЗ!N19</f>
        <v>253.77</v>
      </c>
      <c r="I14" s="13">
        <f>+СРЗ!C30</f>
        <v>573</v>
      </c>
      <c r="J14" s="13">
        <f>+медиана!C26</f>
        <v>425</v>
      </c>
      <c r="K14" s="14">
        <f t="shared" si="2"/>
        <v>0.44287958115183246</v>
      </c>
      <c r="L14" s="14">
        <f t="shared" si="3"/>
        <v>0.5971058823529412</v>
      </c>
      <c r="M14">
        <f>+MРЗ!R19</f>
        <v>285.92</v>
      </c>
      <c r="N14" s="13">
        <f>+СРЗ!D30</f>
        <v>692</v>
      </c>
      <c r="O14" s="13">
        <f>+медиана!D26</f>
        <v>528</v>
      </c>
      <c r="P14" s="14">
        <f t="shared" si="4"/>
        <v>0.4131791907514451</v>
      </c>
      <c r="Q14" s="14">
        <f t="shared" si="5"/>
        <v>0.5415151515151515</v>
      </c>
      <c r="R14" s="10">
        <v>992</v>
      </c>
      <c r="S14" s="10">
        <v>829</v>
      </c>
      <c r="T14" s="10">
        <v>859</v>
      </c>
    </row>
    <row r="15" spans="2:20" ht="12.75">
      <c r="B15" t="s">
        <v>19</v>
      </c>
      <c r="C15">
        <f>+MРЗ!F20</f>
        <v>159.29</v>
      </c>
      <c r="D15" s="13">
        <f>+СРЗ!B31</f>
        <v>441</v>
      </c>
      <c r="E15" s="13">
        <f>+медиана!B27</f>
        <v>350</v>
      </c>
      <c r="F15" s="14">
        <f t="shared" si="0"/>
        <v>0.3612018140589569</v>
      </c>
      <c r="G15" s="14">
        <f t="shared" si="1"/>
        <v>0.4551142857142857</v>
      </c>
      <c r="H15">
        <f>+MРЗ!N20</f>
        <v>231.7</v>
      </c>
      <c r="I15" s="13">
        <f>+СРЗ!C31</f>
        <v>525</v>
      </c>
      <c r="J15" s="13">
        <f>+медиана!C27</f>
        <v>408</v>
      </c>
      <c r="K15" s="14">
        <f t="shared" si="2"/>
        <v>0.4413333333333333</v>
      </c>
      <c r="L15" s="14">
        <f t="shared" si="3"/>
        <v>0.5678921568627451</v>
      </c>
      <c r="M15">
        <f>+MРЗ!R20</f>
        <v>231.7</v>
      </c>
      <c r="N15" s="13">
        <f>+СРЗ!D31</f>
        <v>640</v>
      </c>
      <c r="O15" s="13">
        <f>+медиана!D27</f>
        <v>514</v>
      </c>
      <c r="P15" s="14">
        <f t="shared" si="4"/>
        <v>0.36203124999999997</v>
      </c>
      <c r="Q15" s="14">
        <f t="shared" si="5"/>
        <v>0.45077821011673147</v>
      </c>
      <c r="R15" s="10">
        <v>1405</v>
      </c>
      <c r="S15" s="10">
        <v>1224</v>
      </c>
      <c r="T15" s="10">
        <v>1288</v>
      </c>
    </row>
    <row r="16" spans="2:20" ht="12.75">
      <c r="B16" t="s">
        <v>10</v>
      </c>
      <c r="C16">
        <f>+MРЗ!F21</f>
        <v>1503.42</v>
      </c>
      <c r="D16" s="13">
        <f>+СРЗ!B32</f>
        <v>3112</v>
      </c>
      <c r="E16" s="13">
        <f>+медиана!B28</f>
        <v>2641</v>
      </c>
      <c r="F16" s="14">
        <f t="shared" si="0"/>
        <v>0.48310411311053986</v>
      </c>
      <c r="G16" s="14">
        <f t="shared" si="1"/>
        <v>0.5692616433169254</v>
      </c>
      <c r="H16">
        <f>+MРЗ!N21</f>
        <v>1682.76</v>
      </c>
      <c r="I16" s="13">
        <f>+СРЗ!C32</f>
        <v>3501</v>
      </c>
      <c r="J16" s="13">
        <f>+медиана!C28</f>
        <v>2930</v>
      </c>
      <c r="K16" s="14">
        <f t="shared" si="2"/>
        <v>0.48065124250214225</v>
      </c>
      <c r="L16" s="14">
        <f t="shared" si="3"/>
        <v>0.574320819112628</v>
      </c>
      <c r="M16">
        <f>+MРЗ!R21</f>
        <v>1801.49</v>
      </c>
      <c r="N16" s="13">
        <f>+СРЗ!D32</f>
        <v>3913</v>
      </c>
      <c r="O16" s="13">
        <f>+медиана!D28</f>
        <v>3240</v>
      </c>
      <c r="P16" s="14">
        <f t="shared" si="4"/>
        <v>0.46038589317659084</v>
      </c>
      <c r="Q16" s="14">
        <f t="shared" si="5"/>
        <v>0.5560154320987655</v>
      </c>
      <c r="R16" s="10">
        <v>195</v>
      </c>
      <c r="S16" s="10">
        <v>219</v>
      </c>
      <c r="T16" s="10">
        <v>243</v>
      </c>
    </row>
    <row r="17" spans="2:20" ht="12.75">
      <c r="B17" t="s">
        <v>7</v>
      </c>
      <c r="C17">
        <f>+MРЗ!F22</f>
        <v>247.16</v>
      </c>
      <c r="D17" s="13">
        <f>+СРЗ!B33</f>
        <v>608</v>
      </c>
      <c r="E17" s="13">
        <f>+медиана!B29</f>
        <v>468</v>
      </c>
      <c r="F17" s="14">
        <f t="shared" si="0"/>
        <v>0.40651315789473685</v>
      </c>
      <c r="G17" s="14">
        <f t="shared" si="1"/>
        <v>0.5281196581196581</v>
      </c>
      <c r="H17">
        <f>+MРЗ!N22</f>
        <v>271.8</v>
      </c>
      <c r="I17" s="13">
        <f>+СРЗ!C33</f>
        <v>729</v>
      </c>
      <c r="J17" s="13">
        <f>+медиана!C29</f>
        <v>545</v>
      </c>
      <c r="K17" s="14">
        <f t="shared" si="2"/>
        <v>0.3728395061728395</v>
      </c>
      <c r="L17" s="14">
        <f t="shared" si="3"/>
        <v>0.49871559633027523</v>
      </c>
      <c r="M17">
        <f>+MРЗ!R22</f>
        <v>295.63</v>
      </c>
      <c r="N17" s="13">
        <f>+СРЗ!D33</f>
        <v>774</v>
      </c>
      <c r="O17" s="13">
        <f>+медиана!D29</f>
        <v>590</v>
      </c>
      <c r="P17" s="14">
        <f t="shared" si="4"/>
        <v>0.38195090439276486</v>
      </c>
      <c r="Q17" s="14">
        <f t="shared" si="5"/>
        <v>0.5010677966101695</v>
      </c>
      <c r="R17" s="10">
        <v>3904</v>
      </c>
      <c r="S17" s="10">
        <v>3701</v>
      </c>
      <c r="T17" s="10">
        <v>4070</v>
      </c>
    </row>
    <row r="18" spans="2:20" ht="12.75">
      <c r="B18" t="s">
        <v>27</v>
      </c>
      <c r="C18">
        <f>+MРЗ!F23</f>
        <v>584.23</v>
      </c>
      <c r="D18" s="13">
        <f>+СРЗ!B34</f>
        <v>1206</v>
      </c>
      <c r="E18" s="13">
        <f>+медиана!B30</f>
        <v>1109</v>
      </c>
      <c r="F18" s="14">
        <f t="shared" si="0"/>
        <v>0.48443615257048095</v>
      </c>
      <c r="G18" s="14">
        <f t="shared" si="1"/>
        <v>0.5268079350766457</v>
      </c>
      <c r="H18">
        <f>+MРЗ!N23</f>
        <v>659.92</v>
      </c>
      <c r="I18" s="13">
        <f>+СРЗ!C34</f>
        <v>1375</v>
      </c>
      <c r="J18" s="13">
        <f>+медиана!C30</f>
        <v>1261</v>
      </c>
      <c r="K18" s="14">
        <f t="shared" si="2"/>
        <v>0.47994181818181814</v>
      </c>
      <c r="L18" s="14">
        <f t="shared" si="3"/>
        <v>0.5233306899286281</v>
      </c>
      <c r="M18">
        <f>+MРЗ!R23</f>
        <v>685.14</v>
      </c>
      <c r="N18" s="13">
        <f>+СРЗ!D34</f>
        <v>1566</v>
      </c>
      <c r="O18" s="13">
        <f>+медиана!D30</f>
        <v>1386</v>
      </c>
      <c r="P18" s="14">
        <f t="shared" si="4"/>
        <v>0.4375095785440613</v>
      </c>
      <c r="Q18" s="14">
        <f t="shared" si="5"/>
        <v>0.49432900432900434</v>
      </c>
      <c r="R18" s="10">
        <v>150</v>
      </c>
      <c r="S18" s="10">
        <v>160</v>
      </c>
      <c r="T18" s="10">
        <v>178</v>
      </c>
    </row>
    <row r="19" spans="2:20" ht="12.75">
      <c r="B19" t="s">
        <v>11</v>
      </c>
      <c r="C19">
        <f>+MРЗ!F24</f>
        <v>1272.6</v>
      </c>
      <c r="D19" s="13">
        <f>+СРЗ!B35</f>
        <v>1917</v>
      </c>
      <c r="E19" s="13">
        <f>+медиана!B31</f>
        <v>1735</v>
      </c>
      <c r="F19" s="14">
        <f t="shared" si="0"/>
        <v>0.6638497652582159</v>
      </c>
      <c r="G19" s="14">
        <f t="shared" si="1"/>
        <v>0.7334870317002882</v>
      </c>
      <c r="H19">
        <f>+MРЗ!N24</f>
        <v>1407.6</v>
      </c>
      <c r="I19" s="13">
        <f>+СРЗ!C35</f>
        <v>2281</v>
      </c>
      <c r="J19" s="13">
        <f>+медиана!C31</f>
        <v>2063</v>
      </c>
      <c r="K19" s="14">
        <f t="shared" si="2"/>
        <v>0.6170977641385357</v>
      </c>
      <c r="L19" s="14">
        <f t="shared" si="3"/>
        <v>0.6823073194377121</v>
      </c>
      <c r="M19">
        <f>+MРЗ!R24</f>
        <v>1446.6</v>
      </c>
      <c r="N19" s="13">
        <f>+СРЗ!D35</f>
        <v>2398</v>
      </c>
      <c r="O19" s="13">
        <f>+медиана!D31</f>
        <v>2135</v>
      </c>
      <c r="P19" s="14">
        <f t="shared" si="4"/>
        <v>0.6032527105921601</v>
      </c>
      <c r="Q19" s="14">
        <f t="shared" si="5"/>
        <v>0.6775644028103044</v>
      </c>
      <c r="R19" s="10">
        <v>8152</v>
      </c>
      <c r="S19" s="10">
        <v>8227</v>
      </c>
      <c r="T19" s="10">
        <v>8028</v>
      </c>
    </row>
    <row r="20" spans="2:20" ht="12.75">
      <c r="B20" t="s">
        <v>12</v>
      </c>
      <c r="C20">
        <f>+MРЗ!F26</f>
        <v>232.9</v>
      </c>
      <c r="D20" s="13">
        <f>+СРЗ!B37</f>
        <v>648</v>
      </c>
      <c r="E20" s="13">
        <f>+медиана!B33</f>
        <v>519</v>
      </c>
      <c r="F20" s="14">
        <f t="shared" si="0"/>
        <v>0.3594135802469136</v>
      </c>
      <c r="G20" s="14">
        <f t="shared" si="1"/>
        <v>0.448747591522158</v>
      </c>
      <c r="H20">
        <f>+MРЗ!N26</f>
        <v>320.87</v>
      </c>
      <c r="I20" s="13">
        <f>+СРЗ!C37</f>
        <v>793</v>
      </c>
      <c r="J20" s="13">
        <f>+медиана!C33</f>
        <v>645</v>
      </c>
      <c r="K20" s="14">
        <f t="shared" si="2"/>
        <v>0.4046279949558638</v>
      </c>
      <c r="L20" s="14">
        <f t="shared" si="3"/>
        <v>0.4974728682170543</v>
      </c>
      <c r="M20">
        <f>+MРЗ!R26</f>
        <v>336.47</v>
      </c>
      <c r="N20" s="13">
        <f>+СРЗ!D37</f>
        <v>948</v>
      </c>
      <c r="O20" s="13">
        <f>+медиана!D33</f>
        <v>755</v>
      </c>
      <c r="P20" s="14">
        <f t="shared" si="4"/>
        <v>0.35492616033755275</v>
      </c>
      <c r="Q20" s="14">
        <f t="shared" si="5"/>
        <v>0.44565562913907286</v>
      </c>
      <c r="R20" s="10">
        <v>14338</v>
      </c>
      <c r="S20" s="10">
        <v>15233</v>
      </c>
      <c r="T20" s="10">
        <v>15591</v>
      </c>
    </row>
    <row r="21" spans="2:20" ht="12.75">
      <c r="B21" t="s">
        <v>13</v>
      </c>
      <c r="C21">
        <f>+MРЗ!F27</f>
        <v>449.98</v>
      </c>
      <c r="D21" s="13">
        <f>+СРЗ!B38</f>
        <v>1135</v>
      </c>
      <c r="E21" s="13">
        <f>+медиана!B34</f>
        <v>794</v>
      </c>
      <c r="F21" s="14">
        <f t="shared" si="0"/>
        <v>0.3964581497797357</v>
      </c>
      <c r="G21" s="14">
        <f t="shared" si="1"/>
        <v>0.5667254408060454</v>
      </c>
      <c r="H21">
        <f>+MРЗ!N27</f>
        <v>554.17</v>
      </c>
      <c r="I21" s="13">
        <f>+СРЗ!C38</f>
        <v>1231</v>
      </c>
      <c r="J21" s="13">
        <f>+медиана!C34</f>
        <v>850</v>
      </c>
      <c r="K21" s="14">
        <f t="shared" si="2"/>
        <v>0.450178716490658</v>
      </c>
      <c r="L21" s="14">
        <f t="shared" si="3"/>
        <v>0.6519647058823529</v>
      </c>
      <c r="M21">
        <f>+MРЗ!R27</f>
        <v>565.83</v>
      </c>
      <c r="N21" s="13">
        <f>+СРЗ!D38</f>
        <v>1209</v>
      </c>
      <c r="O21" s="13">
        <f>+медиана!D34</f>
        <v>867</v>
      </c>
      <c r="P21" s="14">
        <f t="shared" si="4"/>
        <v>0.468014888337469</v>
      </c>
      <c r="Q21" s="14">
        <f t="shared" si="5"/>
        <v>0.6526297577854672</v>
      </c>
      <c r="R21" s="10">
        <v>4751</v>
      </c>
      <c r="S21" s="10">
        <v>4577</v>
      </c>
      <c r="T21" s="10">
        <v>4254</v>
      </c>
    </row>
    <row r="22" spans="2:20" ht="12.75">
      <c r="B22" t="s">
        <v>20</v>
      </c>
      <c r="C22">
        <f>+MРЗ!F28</f>
        <v>89.67</v>
      </c>
      <c r="D22" s="13">
        <f>+СРЗ!B39</f>
        <v>332</v>
      </c>
      <c r="E22" s="13">
        <f>+медиана!B35</f>
        <v>250</v>
      </c>
      <c r="F22" s="14">
        <f t="shared" si="0"/>
        <v>0.27009036144578313</v>
      </c>
      <c r="G22" s="14">
        <f t="shared" si="1"/>
        <v>0.35868</v>
      </c>
      <c r="H22">
        <f>+MРЗ!N28</f>
        <v>141.63</v>
      </c>
      <c r="I22" s="13">
        <f>+СРЗ!C39</f>
        <v>444</v>
      </c>
      <c r="J22" s="13">
        <f>+медиана!C35</f>
        <v>328</v>
      </c>
      <c r="K22" s="14">
        <f t="shared" si="2"/>
        <v>0.3189864864864865</v>
      </c>
      <c r="L22" s="14">
        <f t="shared" si="3"/>
        <v>0.43179878048780485</v>
      </c>
      <c r="M22">
        <f>+MРЗ!R28</f>
        <v>161.91</v>
      </c>
      <c r="N22" s="13">
        <f>+СРЗ!D39</f>
        <v>512</v>
      </c>
      <c r="O22" s="13">
        <f>+медиана!D35</f>
        <v>375</v>
      </c>
      <c r="P22" s="14">
        <f t="shared" si="4"/>
        <v>0.31623046875</v>
      </c>
      <c r="Q22" s="14">
        <f t="shared" si="5"/>
        <v>0.43176</v>
      </c>
      <c r="R22" s="10">
        <v>8838</v>
      </c>
      <c r="S22" s="10">
        <v>8307</v>
      </c>
      <c r="T22" s="10">
        <v>8254</v>
      </c>
    </row>
    <row r="23" spans="2:20" ht="12.75">
      <c r="B23" t="s">
        <v>14</v>
      </c>
      <c r="C23">
        <f>+MРЗ!F29</f>
        <v>511.9</v>
      </c>
      <c r="D23" s="13">
        <f>+СРЗ!B40</f>
        <v>1198</v>
      </c>
      <c r="E23" s="13">
        <f>+медиана!B36</f>
        <v>979</v>
      </c>
      <c r="F23" s="14">
        <f t="shared" si="0"/>
        <v>0.4272954924874791</v>
      </c>
      <c r="G23" s="14">
        <f t="shared" si="1"/>
        <v>0.5228804902962206</v>
      </c>
      <c r="H23">
        <f>+MРЗ!N29</f>
        <v>597.43</v>
      </c>
      <c r="I23" s="13">
        <f>+СРЗ!C40</f>
        <v>1470</v>
      </c>
      <c r="J23" s="13">
        <f>+медиана!C36</f>
        <v>1197</v>
      </c>
      <c r="K23" s="14">
        <f t="shared" si="2"/>
        <v>0.40641496598639454</v>
      </c>
      <c r="L23" s="14">
        <f t="shared" si="3"/>
        <v>0.4991060985797828</v>
      </c>
      <c r="M23">
        <f>+MРЗ!R29</f>
        <v>763.06</v>
      </c>
      <c r="N23" s="13">
        <f>+СРЗ!D40</f>
        <v>1571</v>
      </c>
      <c r="O23" s="13">
        <f>+медиана!D36</f>
        <v>1295</v>
      </c>
      <c r="P23" s="14">
        <f t="shared" si="4"/>
        <v>0.4857161043921069</v>
      </c>
      <c r="Q23" s="14">
        <f t="shared" si="5"/>
        <v>0.5892355212355211</v>
      </c>
      <c r="R23" s="10">
        <v>937</v>
      </c>
      <c r="S23" s="10">
        <v>942</v>
      </c>
      <c r="T23" s="10">
        <v>892</v>
      </c>
    </row>
    <row r="24" spans="2:20" ht="12.75">
      <c r="B24" t="s">
        <v>28</v>
      </c>
      <c r="C24">
        <f>+MРЗ!F30</f>
        <v>182.15</v>
      </c>
      <c r="D24" s="13">
        <f>+СРЗ!B41</f>
        <v>519</v>
      </c>
      <c r="E24" s="13">
        <f>+медиана!B37</f>
        <v>424</v>
      </c>
      <c r="F24" s="14">
        <f t="shared" si="0"/>
        <v>0.35096339113680153</v>
      </c>
      <c r="G24" s="14">
        <f t="shared" si="1"/>
        <v>0.4295990566037736</v>
      </c>
      <c r="H24">
        <f>+MРЗ!N30</f>
        <v>307.7</v>
      </c>
      <c r="I24" s="13">
        <f>+СРЗ!C41</f>
        <v>758</v>
      </c>
      <c r="J24" s="13">
        <f>+медиана!C37</f>
        <v>632</v>
      </c>
      <c r="K24" s="14">
        <f t="shared" si="2"/>
        <v>0.4059366754617414</v>
      </c>
      <c r="L24" s="14">
        <f t="shared" si="3"/>
        <v>0.4868670886075949</v>
      </c>
      <c r="M24">
        <f>+MРЗ!R30</f>
        <v>327</v>
      </c>
      <c r="N24" s="13">
        <f>+СРЗ!D41</f>
        <v>908</v>
      </c>
      <c r="O24" s="13">
        <f>+медиана!D37</f>
        <v>752</v>
      </c>
      <c r="P24" s="14">
        <f t="shared" si="4"/>
        <v>0.3601321585903084</v>
      </c>
      <c r="Q24" s="14">
        <f t="shared" si="5"/>
        <v>0.4348404255319149</v>
      </c>
      <c r="R24" s="10">
        <v>2295</v>
      </c>
      <c r="S24" s="10">
        <v>2307</v>
      </c>
      <c r="T24" s="10">
        <v>2349</v>
      </c>
    </row>
    <row r="25" spans="2:20" ht="12.75">
      <c r="B25" t="s">
        <v>17</v>
      </c>
      <c r="C25">
        <f>+MРЗ!F33</f>
        <v>1212.61</v>
      </c>
      <c r="D25" s="13">
        <f>+СРЗ!B44</f>
        <v>2893</v>
      </c>
      <c r="E25" s="13">
        <f>+медиана!B40</f>
        <v>2388</v>
      </c>
      <c r="F25" s="14">
        <f t="shared" si="0"/>
        <v>0.41915312824058065</v>
      </c>
      <c r="G25" s="14">
        <f t="shared" si="1"/>
        <v>0.5077931323283081</v>
      </c>
      <c r="H25">
        <f>+MРЗ!N33</f>
        <v>1076.46</v>
      </c>
      <c r="I25" s="13">
        <f>+СРЗ!C44</f>
        <v>2504</v>
      </c>
      <c r="J25" s="13">
        <f>+медиана!C40</f>
        <v>2040</v>
      </c>
      <c r="K25" s="14">
        <f t="shared" si="2"/>
        <v>0.4298961661341853</v>
      </c>
      <c r="L25" s="14">
        <f t="shared" si="3"/>
        <v>0.5276764705882353</v>
      </c>
      <c r="M25">
        <f>+MРЗ!R33</f>
        <v>1201.96</v>
      </c>
      <c r="N25" s="13">
        <f>+СРЗ!D44</f>
        <v>2795</v>
      </c>
      <c r="O25" s="13">
        <f>+медиана!D40</f>
        <v>2326</v>
      </c>
      <c r="P25" s="14">
        <f t="shared" si="4"/>
        <v>0.4300393559928444</v>
      </c>
      <c r="Q25" s="14">
        <f t="shared" si="5"/>
        <v>0.5167497850386931</v>
      </c>
      <c r="R25" s="10">
        <v>28417</v>
      </c>
      <c r="S25" s="10">
        <v>28290</v>
      </c>
      <c r="T25" s="10">
        <v>29560</v>
      </c>
    </row>
    <row r="26" spans="6:20" ht="12.75">
      <c r="F26" s="17">
        <f>SUMPRODUCT(F6:F25,R6:R25)/R26</f>
        <v>0.43067015184987484</v>
      </c>
      <c r="G26" s="17">
        <f>SUMPRODUCT(G6:G25,R6:R25)/R26</f>
        <v>0.5224746709399284</v>
      </c>
      <c r="K26" s="17">
        <f>SUMPRODUCT(K6:K25,S6:S25)/S26</f>
        <v>0.4523754009975753</v>
      </c>
      <c r="L26" s="17">
        <f>SUMPRODUCT(L6:L25,S6:S25)/S26</f>
        <v>0.5473185452557229</v>
      </c>
      <c r="P26" s="17">
        <f>SUMPRODUCT(P6:P25,T6:T25)/T26</f>
        <v>0.4255279390271753</v>
      </c>
      <c r="Q26" s="17">
        <f>SUMPRODUCT(Q6:Q25,T6:T25)/T26</f>
        <v>0.5134126457141309</v>
      </c>
      <c r="R26" s="13">
        <f>SUM(R6:R25)</f>
        <v>138361</v>
      </c>
      <c r="S26" s="13">
        <f>SUM(S6:S25)</f>
        <v>137161</v>
      </c>
      <c r="T26" s="13">
        <f>SUM(T6:T25)</f>
        <v>136583</v>
      </c>
    </row>
  </sheetData>
  <sheetProtection/>
  <mergeCells count="3">
    <mergeCell ref="H2:L2"/>
    <mergeCell ref="C2:G2"/>
    <mergeCell ref="M2:Q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44"/>
  <sheetViews>
    <sheetView zoomScalePageLayoutView="0" workbookViewId="0" topLeftCell="A1">
      <selection activeCell="N21" sqref="N21"/>
    </sheetView>
  </sheetViews>
  <sheetFormatPr defaultColWidth="9.140625" defaultRowHeight="12.75"/>
  <cols>
    <col min="1" max="1" width="16.7109375" style="7" customWidth="1"/>
    <col min="2" max="2" width="12.140625" style="7" customWidth="1"/>
    <col min="3" max="11" width="10.8515625" style="7" bestFit="1" customWidth="1"/>
    <col min="12" max="16384" width="9.140625" style="7" customWidth="1"/>
  </cols>
  <sheetData>
    <row r="1" ht="12.75">
      <c r="A1" s="6" t="s">
        <v>31</v>
      </c>
    </row>
    <row r="2" ht="12.75">
      <c r="A2" s="7" t="s">
        <v>116</v>
      </c>
    </row>
    <row r="3" spans="1:2" ht="12.75">
      <c r="A3" s="6" t="s">
        <v>32</v>
      </c>
      <c r="B3" s="8">
        <v>42773.27452546296</v>
      </c>
    </row>
    <row r="4" spans="1:2" ht="12.75">
      <c r="A4" s="6" t="s">
        <v>33</v>
      </c>
      <c r="B4" s="8">
        <v>42801.685031388886</v>
      </c>
    </row>
    <row r="5" spans="1:2" ht="12.75">
      <c r="A5" s="6" t="s">
        <v>34</v>
      </c>
      <c r="B5" s="6" t="s">
        <v>35</v>
      </c>
    </row>
    <row r="7" spans="1:2" ht="12.75">
      <c r="A7" s="6" t="s">
        <v>36</v>
      </c>
      <c r="B7" s="6" t="s">
        <v>37</v>
      </c>
    </row>
    <row r="9" spans="1:11" ht="12.75">
      <c r="A9" s="9" t="s">
        <v>38</v>
      </c>
      <c r="B9" s="9" t="s">
        <v>39</v>
      </c>
      <c r="C9" s="9" t="s">
        <v>40</v>
      </c>
      <c r="D9" s="9" t="s">
        <v>41</v>
      </c>
      <c r="E9" s="9" t="s">
        <v>42</v>
      </c>
      <c r="F9" s="9" t="s">
        <v>43</v>
      </c>
      <c r="G9" s="9" t="s">
        <v>44</v>
      </c>
      <c r="H9" s="9" t="s">
        <v>45</v>
      </c>
      <c r="I9" s="9" t="s">
        <v>46</v>
      </c>
      <c r="J9" s="9" t="s">
        <v>47</v>
      </c>
      <c r="K9" s="9" t="s">
        <v>48</v>
      </c>
    </row>
    <row r="10" spans="1:11" ht="12.75">
      <c r="A10" s="9" t="s">
        <v>49</v>
      </c>
      <c r="B10" s="10">
        <v>497368140</v>
      </c>
      <c r="C10" s="10">
        <v>499306703</v>
      </c>
      <c r="D10" s="10">
        <v>501193634</v>
      </c>
      <c r="E10" s="10">
        <v>502702657</v>
      </c>
      <c r="F10" s="10">
        <v>503807810</v>
      </c>
      <c r="G10" s="10">
        <v>503525494</v>
      </c>
      <c r="H10" s="10">
        <v>504613592</v>
      </c>
      <c r="I10" s="10">
        <v>506081930</v>
      </c>
      <c r="J10" s="10">
        <v>507624837</v>
      </c>
      <c r="K10" s="10">
        <v>509394375</v>
      </c>
    </row>
    <row r="11" spans="1:11" ht="12.75">
      <c r="A11" s="9" t="s">
        <v>50</v>
      </c>
      <c r="B11" s="10">
        <v>330444213</v>
      </c>
      <c r="C11" s="10">
        <v>332158476</v>
      </c>
      <c r="D11" s="10">
        <v>333783515</v>
      </c>
      <c r="E11" s="10">
        <v>334868340</v>
      </c>
      <c r="F11" s="10">
        <v>335659589</v>
      </c>
      <c r="G11" s="10">
        <v>334936947</v>
      </c>
      <c r="H11" s="10">
        <v>335675051</v>
      </c>
      <c r="I11" s="10">
        <v>336787563</v>
      </c>
      <c r="J11" s="10">
        <v>337899564</v>
      </c>
      <c r="K11" s="10">
        <v>339205883</v>
      </c>
    </row>
    <row r="12" spans="1:11" ht="12.75">
      <c r="A12" s="9" t="s">
        <v>1</v>
      </c>
      <c r="B12" s="10">
        <v>10547958</v>
      </c>
      <c r="C12" s="10">
        <v>10625700</v>
      </c>
      <c r="D12" s="10">
        <v>10709973</v>
      </c>
      <c r="E12" s="10">
        <v>10796493</v>
      </c>
      <c r="F12" s="10">
        <v>10895586</v>
      </c>
      <c r="G12" s="10">
        <v>11047744</v>
      </c>
      <c r="H12" s="10">
        <v>11128246</v>
      </c>
      <c r="I12" s="10">
        <v>11182817</v>
      </c>
      <c r="J12" s="10">
        <v>11209057</v>
      </c>
      <c r="K12" s="10">
        <v>11274196</v>
      </c>
    </row>
    <row r="13" spans="1:11" ht="12.75">
      <c r="A13" s="9" t="s">
        <v>30</v>
      </c>
      <c r="B13" s="10">
        <v>7601022</v>
      </c>
      <c r="C13" s="10">
        <v>7545338</v>
      </c>
      <c r="D13" s="10">
        <v>7492561</v>
      </c>
      <c r="E13" s="10">
        <v>7444443</v>
      </c>
      <c r="F13" s="10">
        <v>7395599</v>
      </c>
      <c r="G13" s="10">
        <v>7348328</v>
      </c>
      <c r="H13" s="10">
        <v>7305888</v>
      </c>
      <c r="I13" s="10">
        <v>7265115</v>
      </c>
      <c r="J13" s="10">
        <v>7223938</v>
      </c>
      <c r="K13" s="10">
        <v>7177991</v>
      </c>
    </row>
    <row r="14" spans="1:11" ht="12.75">
      <c r="A14" s="9" t="s">
        <v>2</v>
      </c>
      <c r="B14" s="10">
        <v>10238905</v>
      </c>
      <c r="C14" s="10">
        <v>10298828</v>
      </c>
      <c r="D14" s="10">
        <v>10384603</v>
      </c>
      <c r="E14" s="10">
        <v>10443936</v>
      </c>
      <c r="F14" s="10">
        <v>10474410</v>
      </c>
      <c r="G14" s="10">
        <v>10496088</v>
      </c>
      <c r="H14" s="10">
        <v>10510785</v>
      </c>
      <c r="I14" s="10">
        <v>10514272</v>
      </c>
      <c r="J14" s="10">
        <v>10525347</v>
      </c>
      <c r="K14" s="10">
        <v>10546059</v>
      </c>
    </row>
    <row r="15" spans="1:11" ht="12.75">
      <c r="A15" s="9" t="s">
        <v>21</v>
      </c>
      <c r="B15" s="10">
        <v>5437272</v>
      </c>
      <c r="C15" s="10">
        <v>5461438</v>
      </c>
      <c r="D15" s="10">
        <v>5493621</v>
      </c>
      <c r="E15" s="10">
        <v>5523095</v>
      </c>
      <c r="F15" s="10">
        <v>5547683</v>
      </c>
      <c r="G15" s="10">
        <v>5570572</v>
      </c>
      <c r="H15" s="10">
        <v>5591572</v>
      </c>
      <c r="I15" s="10">
        <v>5614932</v>
      </c>
      <c r="J15" s="10">
        <v>5643475</v>
      </c>
      <c r="K15" s="10">
        <v>5683483</v>
      </c>
    </row>
    <row r="16" spans="1:11" ht="12.75">
      <c r="A16" s="9" t="s">
        <v>51</v>
      </c>
      <c r="B16" s="10">
        <v>82376451</v>
      </c>
      <c r="C16" s="10">
        <v>82266372</v>
      </c>
      <c r="D16" s="10">
        <v>82110097</v>
      </c>
      <c r="E16" s="10">
        <v>81902307</v>
      </c>
      <c r="F16" s="10">
        <v>81776930</v>
      </c>
      <c r="G16" s="10">
        <v>80274983</v>
      </c>
      <c r="H16" s="10">
        <v>80425823</v>
      </c>
      <c r="I16" s="10">
        <v>80645605</v>
      </c>
      <c r="J16" s="10">
        <v>80982500</v>
      </c>
      <c r="K16" s="10">
        <v>81686611</v>
      </c>
    </row>
    <row r="17" spans="1:11" ht="12.75">
      <c r="A17" s="9" t="s">
        <v>52</v>
      </c>
      <c r="B17" s="10">
        <v>82376451</v>
      </c>
      <c r="C17" s="10">
        <v>82266372</v>
      </c>
      <c r="D17" s="10">
        <v>82110097</v>
      </c>
      <c r="E17" s="10">
        <v>81902307</v>
      </c>
      <c r="F17" s="10">
        <v>81776930</v>
      </c>
      <c r="G17" s="10">
        <v>80274983</v>
      </c>
      <c r="H17" s="10">
        <v>80425823</v>
      </c>
      <c r="I17" s="10">
        <v>80645605</v>
      </c>
      <c r="J17" s="10">
        <v>80982500</v>
      </c>
      <c r="K17" s="10">
        <v>81686611</v>
      </c>
    </row>
    <row r="18" spans="1:11" ht="12.75">
      <c r="A18" s="9" t="s">
        <v>3</v>
      </c>
      <c r="B18" s="10">
        <v>1346810</v>
      </c>
      <c r="C18" s="10">
        <v>1340680</v>
      </c>
      <c r="D18" s="10">
        <v>1337090</v>
      </c>
      <c r="E18" s="10">
        <v>1334515</v>
      </c>
      <c r="F18" s="10">
        <v>1331475</v>
      </c>
      <c r="G18" s="10">
        <v>1327439</v>
      </c>
      <c r="H18" s="10">
        <v>1322696</v>
      </c>
      <c r="I18" s="10">
        <v>1317997</v>
      </c>
      <c r="J18" s="10">
        <v>1314545</v>
      </c>
      <c r="K18" s="10">
        <v>1315407</v>
      </c>
    </row>
    <row r="19" spans="1:11" ht="12.75">
      <c r="A19" s="9" t="s">
        <v>8</v>
      </c>
      <c r="B19" s="10">
        <v>4273591</v>
      </c>
      <c r="C19" s="10">
        <v>4398942</v>
      </c>
      <c r="D19" s="10">
        <v>4489544</v>
      </c>
      <c r="E19" s="10">
        <v>4535375</v>
      </c>
      <c r="F19" s="10">
        <v>4560155</v>
      </c>
      <c r="G19" s="10">
        <v>4576794</v>
      </c>
      <c r="H19" s="10">
        <v>4586897</v>
      </c>
      <c r="I19" s="10">
        <v>4598294</v>
      </c>
      <c r="J19" s="10">
        <v>4617225</v>
      </c>
      <c r="K19" s="10">
        <v>4676835</v>
      </c>
    </row>
    <row r="20" spans="1:11" ht="12.75">
      <c r="A20" s="9" t="s">
        <v>6</v>
      </c>
      <c r="B20" s="10">
        <v>11020362</v>
      </c>
      <c r="C20" s="10">
        <v>11048473</v>
      </c>
      <c r="D20" s="10">
        <v>11077841</v>
      </c>
      <c r="E20" s="10">
        <v>11107017</v>
      </c>
      <c r="F20" s="10">
        <v>11121341</v>
      </c>
      <c r="G20" s="10">
        <v>11104899</v>
      </c>
      <c r="H20" s="10">
        <v>11045011</v>
      </c>
      <c r="I20" s="10">
        <v>10965211</v>
      </c>
      <c r="J20" s="10">
        <v>10892413</v>
      </c>
      <c r="K20" s="10">
        <v>10820883</v>
      </c>
    </row>
    <row r="21" spans="1:11" ht="12.75">
      <c r="A21" s="9" t="s">
        <v>15</v>
      </c>
      <c r="B21" s="10">
        <v>44397319</v>
      </c>
      <c r="C21" s="10">
        <v>45226803</v>
      </c>
      <c r="D21" s="10">
        <v>45954106</v>
      </c>
      <c r="E21" s="10">
        <v>46362946</v>
      </c>
      <c r="F21" s="10">
        <v>46576897</v>
      </c>
      <c r="G21" s="10">
        <v>46742697</v>
      </c>
      <c r="H21" s="10">
        <v>46773055</v>
      </c>
      <c r="I21" s="10">
        <v>46620045</v>
      </c>
      <c r="J21" s="10">
        <v>46480882</v>
      </c>
      <c r="K21" s="10">
        <v>46447697</v>
      </c>
    </row>
    <row r="22" spans="1:11" ht="12.75">
      <c r="A22" s="9" t="s">
        <v>4</v>
      </c>
      <c r="B22" s="10">
        <v>63437350</v>
      </c>
      <c r="C22" s="10">
        <v>63826129</v>
      </c>
      <c r="D22" s="10">
        <v>64178710</v>
      </c>
      <c r="E22" s="10">
        <v>64504541</v>
      </c>
      <c r="F22" s="10">
        <v>64818789</v>
      </c>
      <c r="G22" s="10">
        <v>65127852</v>
      </c>
      <c r="H22" s="10">
        <v>65438667</v>
      </c>
      <c r="I22" s="10">
        <v>65771222</v>
      </c>
      <c r="J22" s="10">
        <v>66101682</v>
      </c>
      <c r="K22" s="10">
        <v>66624068</v>
      </c>
    </row>
    <row r="23" spans="1:11" ht="12.75">
      <c r="A23" s="9" t="s">
        <v>53</v>
      </c>
      <c r="B23" s="10">
        <v>61597486</v>
      </c>
      <c r="C23" s="10">
        <v>61965052</v>
      </c>
      <c r="D23" s="10">
        <v>62300288</v>
      </c>
      <c r="E23" s="10">
        <v>62615472</v>
      </c>
      <c r="F23" s="10">
        <v>62917790</v>
      </c>
      <c r="G23" s="10">
        <v>63223158</v>
      </c>
      <c r="H23" s="10">
        <v>63536918</v>
      </c>
      <c r="I23" s="11" t="s">
        <v>54</v>
      </c>
      <c r="J23" s="11" t="s">
        <v>54</v>
      </c>
      <c r="K23" s="11" t="s">
        <v>54</v>
      </c>
    </row>
    <row r="24" spans="1:11" ht="12.75">
      <c r="A24" s="9" t="s">
        <v>29</v>
      </c>
      <c r="B24" s="10">
        <v>4313009</v>
      </c>
      <c r="C24" s="10">
        <v>4312749</v>
      </c>
      <c r="D24" s="10">
        <v>4310882</v>
      </c>
      <c r="E24" s="10">
        <v>4306322</v>
      </c>
      <c r="F24" s="10">
        <v>4296352</v>
      </c>
      <c r="G24" s="10">
        <v>4282921</v>
      </c>
      <c r="H24" s="10">
        <v>4269062</v>
      </c>
      <c r="I24" s="10">
        <v>4254475</v>
      </c>
      <c r="J24" s="10">
        <v>4236063</v>
      </c>
      <c r="K24" s="10">
        <v>4207993</v>
      </c>
    </row>
    <row r="25" spans="1:11" ht="12.75">
      <c r="A25" s="9" t="s">
        <v>25</v>
      </c>
      <c r="B25" s="10">
        <v>58143979</v>
      </c>
      <c r="C25" s="10">
        <v>58438310</v>
      </c>
      <c r="D25" s="10">
        <v>58826731</v>
      </c>
      <c r="E25" s="10">
        <v>59095365</v>
      </c>
      <c r="F25" s="10">
        <v>59277417</v>
      </c>
      <c r="G25" s="10">
        <v>59379449</v>
      </c>
      <c r="H25" s="10">
        <v>59539717</v>
      </c>
      <c r="I25" s="10">
        <v>60233948</v>
      </c>
      <c r="J25" s="10">
        <v>60789140</v>
      </c>
      <c r="K25" s="10">
        <v>60730582</v>
      </c>
    </row>
    <row r="26" spans="1:11" ht="12.75">
      <c r="A26" s="9" t="s">
        <v>26</v>
      </c>
      <c r="B26" s="10">
        <v>750965</v>
      </c>
      <c r="C26" s="10">
        <v>767125</v>
      </c>
      <c r="D26" s="10">
        <v>786632</v>
      </c>
      <c r="E26" s="10">
        <v>808035</v>
      </c>
      <c r="F26" s="10">
        <v>829446</v>
      </c>
      <c r="G26" s="10">
        <v>850881</v>
      </c>
      <c r="H26" s="10">
        <v>863945</v>
      </c>
      <c r="I26" s="10">
        <v>861939</v>
      </c>
      <c r="J26" s="10">
        <v>852504</v>
      </c>
      <c r="K26" s="10">
        <v>847664</v>
      </c>
    </row>
    <row r="27" spans="1:11" ht="12.75">
      <c r="A27" s="9" t="s">
        <v>9</v>
      </c>
      <c r="B27" s="10">
        <v>2218357</v>
      </c>
      <c r="C27" s="10">
        <v>2200325</v>
      </c>
      <c r="D27" s="10">
        <v>2177322</v>
      </c>
      <c r="E27" s="10">
        <v>2141669</v>
      </c>
      <c r="F27" s="10">
        <v>2097555</v>
      </c>
      <c r="G27" s="10">
        <v>2059709</v>
      </c>
      <c r="H27" s="10">
        <v>2034319</v>
      </c>
      <c r="I27" s="10">
        <v>2012647</v>
      </c>
      <c r="J27" s="10">
        <v>1993782</v>
      </c>
      <c r="K27" s="10">
        <v>1977527</v>
      </c>
    </row>
    <row r="28" spans="1:11" ht="12.75">
      <c r="A28" s="9" t="s">
        <v>19</v>
      </c>
      <c r="B28" s="10">
        <v>3269909</v>
      </c>
      <c r="C28" s="10">
        <v>3231294</v>
      </c>
      <c r="D28" s="10">
        <v>3198231</v>
      </c>
      <c r="E28" s="10">
        <v>3162916</v>
      </c>
      <c r="F28" s="10">
        <v>3097282</v>
      </c>
      <c r="G28" s="10">
        <v>3028115</v>
      </c>
      <c r="H28" s="10">
        <v>2987773</v>
      </c>
      <c r="I28" s="10">
        <v>2957689</v>
      </c>
      <c r="J28" s="10">
        <v>2932367</v>
      </c>
      <c r="K28" s="10">
        <v>2904910</v>
      </c>
    </row>
    <row r="29" spans="1:11" ht="12.75">
      <c r="A29" s="9" t="s">
        <v>10</v>
      </c>
      <c r="B29" s="10">
        <v>472637</v>
      </c>
      <c r="C29" s="10">
        <v>479993</v>
      </c>
      <c r="D29" s="10">
        <v>488650</v>
      </c>
      <c r="E29" s="10">
        <v>497783</v>
      </c>
      <c r="F29" s="10">
        <v>506953</v>
      </c>
      <c r="G29" s="10">
        <v>518347</v>
      </c>
      <c r="H29" s="10">
        <v>530946</v>
      </c>
      <c r="I29" s="10">
        <v>543360</v>
      </c>
      <c r="J29" s="10">
        <v>556319</v>
      </c>
      <c r="K29" s="10">
        <v>569604</v>
      </c>
    </row>
    <row r="30" spans="1:11" ht="12.75">
      <c r="A30" s="9" t="s">
        <v>7</v>
      </c>
      <c r="B30" s="10">
        <v>10071370</v>
      </c>
      <c r="C30" s="10">
        <v>10055780</v>
      </c>
      <c r="D30" s="10">
        <v>10038188</v>
      </c>
      <c r="E30" s="10">
        <v>10022650</v>
      </c>
      <c r="F30" s="10">
        <v>10000023</v>
      </c>
      <c r="G30" s="10">
        <v>9971727</v>
      </c>
      <c r="H30" s="10">
        <v>9920362</v>
      </c>
      <c r="I30" s="10">
        <v>9893082</v>
      </c>
      <c r="J30" s="10">
        <v>9866468</v>
      </c>
      <c r="K30" s="10">
        <v>9843028</v>
      </c>
    </row>
    <row r="31" spans="1:11" ht="12.75">
      <c r="A31" s="9" t="s">
        <v>27</v>
      </c>
      <c r="B31" s="10">
        <v>405308</v>
      </c>
      <c r="C31" s="10">
        <v>406724</v>
      </c>
      <c r="D31" s="10">
        <v>409379</v>
      </c>
      <c r="E31" s="10">
        <v>412477</v>
      </c>
      <c r="F31" s="10">
        <v>414508</v>
      </c>
      <c r="G31" s="10">
        <v>416268</v>
      </c>
      <c r="H31" s="10">
        <v>419455</v>
      </c>
      <c r="I31" s="10">
        <v>423374</v>
      </c>
      <c r="J31" s="10">
        <v>427364</v>
      </c>
      <c r="K31" s="10">
        <v>431874</v>
      </c>
    </row>
    <row r="32" spans="1:11" ht="12.75">
      <c r="A32" s="9" t="s">
        <v>11</v>
      </c>
      <c r="B32" s="10">
        <v>16346101</v>
      </c>
      <c r="C32" s="10">
        <v>16381696</v>
      </c>
      <c r="D32" s="10">
        <v>16445593</v>
      </c>
      <c r="E32" s="10">
        <v>16530388</v>
      </c>
      <c r="F32" s="10">
        <v>16615394</v>
      </c>
      <c r="G32" s="10">
        <v>16693074</v>
      </c>
      <c r="H32" s="10">
        <v>16754962</v>
      </c>
      <c r="I32" s="10">
        <v>16804432</v>
      </c>
      <c r="J32" s="10">
        <v>16865008</v>
      </c>
      <c r="K32" s="10">
        <v>16939923</v>
      </c>
    </row>
    <row r="33" spans="1:11" ht="12.75">
      <c r="A33" s="9" t="s">
        <v>24</v>
      </c>
      <c r="B33" s="10">
        <v>8268641</v>
      </c>
      <c r="C33" s="10">
        <v>8295487</v>
      </c>
      <c r="D33" s="10">
        <v>8321496</v>
      </c>
      <c r="E33" s="10">
        <v>8343323</v>
      </c>
      <c r="F33" s="10">
        <v>8363404</v>
      </c>
      <c r="G33" s="10">
        <v>8391643</v>
      </c>
      <c r="H33" s="10">
        <v>8429991</v>
      </c>
      <c r="I33" s="10">
        <v>8479375</v>
      </c>
      <c r="J33" s="10">
        <v>8541575</v>
      </c>
      <c r="K33" s="10">
        <v>8633169</v>
      </c>
    </row>
    <row r="34" spans="1:11" ht="12.75">
      <c r="A34" s="9" t="s">
        <v>12</v>
      </c>
      <c r="B34" s="10">
        <v>38141267</v>
      </c>
      <c r="C34" s="10">
        <v>38120560</v>
      </c>
      <c r="D34" s="10">
        <v>38125759</v>
      </c>
      <c r="E34" s="10">
        <v>38151603</v>
      </c>
      <c r="F34" s="10">
        <v>38042794</v>
      </c>
      <c r="G34" s="10">
        <v>38063255</v>
      </c>
      <c r="H34" s="10">
        <v>38063164</v>
      </c>
      <c r="I34" s="10">
        <v>38040196</v>
      </c>
      <c r="J34" s="10">
        <v>38011735</v>
      </c>
      <c r="K34" s="10">
        <v>37986412</v>
      </c>
    </row>
    <row r="35" spans="1:11" ht="12.75">
      <c r="A35" s="9" t="s">
        <v>13</v>
      </c>
      <c r="B35" s="10">
        <v>10522288</v>
      </c>
      <c r="C35" s="10">
        <v>10542964</v>
      </c>
      <c r="D35" s="10">
        <v>10558177</v>
      </c>
      <c r="E35" s="10">
        <v>10568247</v>
      </c>
      <c r="F35" s="10">
        <v>10573100</v>
      </c>
      <c r="G35" s="10">
        <v>10557560</v>
      </c>
      <c r="H35" s="10">
        <v>10514844</v>
      </c>
      <c r="I35" s="10">
        <v>10457295</v>
      </c>
      <c r="J35" s="10">
        <v>10401062</v>
      </c>
      <c r="K35" s="10">
        <v>10358076</v>
      </c>
    </row>
    <row r="36" spans="1:11" ht="12.75">
      <c r="A36" s="9" t="s">
        <v>20</v>
      </c>
      <c r="B36" s="10">
        <v>21193760</v>
      </c>
      <c r="C36" s="10">
        <v>20882982</v>
      </c>
      <c r="D36" s="10">
        <v>20537875</v>
      </c>
      <c r="E36" s="10">
        <v>20367487</v>
      </c>
      <c r="F36" s="10">
        <v>20246871</v>
      </c>
      <c r="G36" s="10">
        <v>20147528</v>
      </c>
      <c r="H36" s="10">
        <v>20058035</v>
      </c>
      <c r="I36" s="10">
        <v>19983693</v>
      </c>
      <c r="J36" s="10">
        <v>19908979</v>
      </c>
      <c r="K36" s="10">
        <v>19815481</v>
      </c>
    </row>
    <row r="37" spans="1:11" ht="12.75">
      <c r="A37" s="9" t="s">
        <v>14</v>
      </c>
      <c r="B37" s="10">
        <v>2006868</v>
      </c>
      <c r="C37" s="10">
        <v>2018122</v>
      </c>
      <c r="D37" s="10">
        <v>2021316</v>
      </c>
      <c r="E37" s="10">
        <v>2039669</v>
      </c>
      <c r="F37" s="10">
        <v>2048583</v>
      </c>
      <c r="G37" s="10">
        <v>2052843</v>
      </c>
      <c r="H37" s="10">
        <v>2057159</v>
      </c>
      <c r="I37" s="10">
        <v>2059953</v>
      </c>
      <c r="J37" s="10">
        <v>2061980</v>
      </c>
      <c r="K37" s="10">
        <v>2063531</v>
      </c>
    </row>
    <row r="38" spans="1:11" ht="12.75">
      <c r="A38" s="9" t="s">
        <v>28</v>
      </c>
      <c r="B38" s="10">
        <v>5373054</v>
      </c>
      <c r="C38" s="10">
        <v>5374622</v>
      </c>
      <c r="D38" s="10">
        <v>5379233</v>
      </c>
      <c r="E38" s="10">
        <v>5386406</v>
      </c>
      <c r="F38" s="10">
        <v>5391428</v>
      </c>
      <c r="G38" s="10">
        <v>5398384</v>
      </c>
      <c r="H38" s="10">
        <v>5407579</v>
      </c>
      <c r="I38" s="10">
        <v>5413393</v>
      </c>
      <c r="J38" s="10">
        <v>5418649</v>
      </c>
      <c r="K38" s="10">
        <v>5423801</v>
      </c>
    </row>
    <row r="39" spans="1:11" ht="12.75">
      <c r="A39" s="9" t="s">
        <v>23</v>
      </c>
      <c r="B39" s="10">
        <v>5266268</v>
      </c>
      <c r="C39" s="10">
        <v>5288720</v>
      </c>
      <c r="D39" s="10">
        <v>5313399</v>
      </c>
      <c r="E39" s="10">
        <v>5338871</v>
      </c>
      <c r="F39" s="10">
        <v>5363352</v>
      </c>
      <c r="G39" s="10">
        <v>5388272</v>
      </c>
      <c r="H39" s="10">
        <v>5413971</v>
      </c>
      <c r="I39" s="10">
        <v>5438972</v>
      </c>
      <c r="J39" s="10">
        <v>5461512</v>
      </c>
      <c r="K39" s="10">
        <v>5479531</v>
      </c>
    </row>
    <row r="40" spans="1:11" ht="12.75">
      <c r="A40" s="9" t="s">
        <v>22</v>
      </c>
      <c r="B40" s="10">
        <v>9080505</v>
      </c>
      <c r="C40" s="10">
        <v>9148092</v>
      </c>
      <c r="D40" s="10">
        <v>9219637</v>
      </c>
      <c r="E40" s="10">
        <v>9298515</v>
      </c>
      <c r="F40" s="10">
        <v>9378126</v>
      </c>
      <c r="G40" s="10">
        <v>9449213</v>
      </c>
      <c r="H40" s="10">
        <v>9519374</v>
      </c>
      <c r="I40" s="10">
        <v>9600379</v>
      </c>
      <c r="J40" s="10">
        <v>9696110</v>
      </c>
      <c r="K40" s="10">
        <v>9799186</v>
      </c>
    </row>
    <row r="41" spans="1:11" ht="12.75">
      <c r="A41" s="9" t="s">
        <v>17</v>
      </c>
      <c r="B41" s="10">
        <v>60846820</v>
      </c>
      <c r="C41" s="10">
        <v>61322463</v>
      </c>
      <c r="D41" s="10">
        <v>61806995</v>
      </c>
      <c r="E41" s="10">
        <v>62276270</v>
      </c>
      <c r="F41" s="10">
        <v>62766365</v>
      </c>
      <c r="G41" s="10">
        <v>63258918</v>
      </c>
      <c r="H41" s="10">
        <v>63700300</v>
      </c>
      <c r="I41" s="10">
        <v>64128226</v>
      </c>
      <c r="J41" s="10">
        <v>64613160</v>
      </c>
      <c r="K41" s="10">
        <v>65128861</v>
      </c>
    </row>
    <row r="43" ht="12.75">
      <c r="A43" s="6" t="s">
        <v>55</v>
      </c>
    </row>
    <row r="44" spans="1:2" ht="12.75">
      <c r="A44" s="6" t="s">
        <v>54</v>
      </c>
      <c r="B44" s="6" t="s">
        <v>56</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45"/>
  <sheetViews>
    <sheetView zoomScalePageLayoutView="0" workbookViewId="0" topLeftCell="A1">
      <selection activeCell="A2" sqref="A2"/>
    </sheetView>
  </sheetViews>
  <sheetFormatPr defaultColWidth="9.140625" defaultRowHeight="12.75"/>
  <cols>
    <col min="1" max="1" width="17.28125" style="0" customWidth="1"/>
    <col min="2" max="2" width="9.7109375" style="0" customWidth="1"/>
    <col min="3" max="3" width="7.57421875" style="0" bestFit="1" customWidth="1"/>
    <col min="4" max="4" width="8.57421875" style="0" customWidth="1"/>
    <col min="5" max="5" width="10.28125" style="0" customWidth="1"/>
    <col min="6" max="6" width="9.57421875" style="0" customWidth="1"/>
  </cols>
  <sheetData>
    <row r="1" ht="12.75">
      <c r="A1" s="1" t="s">
        <v>91</v>
      </c>
    </row>
    <row r="2" ht="12.75">
      <c r="A2" t="s">
        <v>115</v>
      </c>
    </row>
    <row r="3" spans="1:2" ht="12.75">
      <c r="A3" s="1" t="s">
        <v>32</v>
      </c>
      <c r="B3" s="2">
        <v>42753.63600694445</v>
      </c>
    </row>
    <row r="4" spans="1:2" ht="12.75">
      <c r="A4" s="1" t="s">
        <v>33</v>
      </c>
      <c r="B4" s="2">
        <v>42801.70965405092</v>
      </c>
    </row>
    <row r="5" spans="1:2" ht="12.75">
      <c r="A5" s="1" t="s">
        <v>34</v>
      </c>
      <c r="B5" s="1" t="s">
        <v>35</v>
      </c>
    </row>
    <row r="7" spans="1:2" ht="12.75">
      <c r="A7" s="1" t="s">
        <v>92</v>
      </c>
      <c r="B7" s="1" t="s">
        <v>93</v>
      </c>
    </row>
    <row r="8" spans="1:2" ht="12.75">
      <c r="A8" s="1" t="s">
        <v>94</v>
      </c>
      <c r="B8" s="1" t="s">
        <v>95</v>
      </c>
    </row>
    <row r="9" spans="1:2" ht="12.75">
      <c r="A9" s="1" t="s">
        <v>57</v>
      </c>
      <c r="B9" s="1" t="s">
        <v>58</v>
      </c>
    </row>
    <row r="10" spans="1:2" ht="12.75">
      <c r="A10" s="1" t="s">
        <v>96</v>
      </c>
      <c r="B10" s="1" t="s">
        <v>97</v>
      </c>
    </row>
    <row r="12" spans="1:11" ht="12.75">
      <c r="A12" s="3" t="s">
        <v>38</v>
      </c>
      <c r="B12" s="3" t="s">
        <v>39</v>
      </c>
      <c r="C12" s="3" t="s">
        <v>40</v>
      </c>
      <c r="D12" s="3" t="s">
        <v>41</v>
      </c>
      <c r="E12" s="3" t="s">
        <v>42</v>
      </c>
      <c r="F12" s="3" t="s">
        <v>43</v>
      </c>
      <c r="G12" s="3" t="s">
        <v>44</v>
      </c>
      <c r="H12" s="3" t="s">
        <v>45</v>
      </c>
      <c r="I12" s="3" t="s">
        <v>46</v>
      </c>
      <c r="J12" s="3" t="s">
        <v>47</v>
      </c>
      <c r="K12" s="3" t="s">
        <v>48</v>
      </c>
    </row>
    <row r="13" spans="1:11" ht="12.75">
      <c r="A13" s="3" t="s">
        <v>49</v>
      </c>
      <c r="B13" s="4">
        <v>212571</v>
      </c>
      <c r="C13" s="4">
        <v>216564</v>
      </c>
      <c r="D13" s="4">
        <v>218924</v>
      </c>
      <c r="E13" s="4">
        <v>214981</v>
      </c>
      <c r="F13" s="4">
        <v>212089</v>
      </c>
      <c r="G13" s="4">
        <v>212033</v>
      </c>
      <c r="H13" s="4">
        <v>211351</v>
      </c>
      <c r="I13" s="4">
        <v>210777</v>
      </c>
      <c r="J13" s="4">
        <v>212856</v>
      </c>
      <c r="K13" s="4">
        <v>215153</v>
      </c>
    </row>
    <row r="14" spans="1:11" ht="12.75">
      <c r="A14" s="3" t="s">
        <v>50</v>
      </c>
      <c r="B14" s="4">
        <v>140590</v>
      </c>
      <c r="C14" s="4">
        <v>143260</v>
      </c>
      <c r="D14" s="4">
        <v>144574</v>
      </c>
      <c r="E14" s="4">
        <v>141625</v>
      </c>
      <c r="F14" s="4">
        <v>140006</v>
      </c>
      <c r="G14" s="4">
        <v>140004</v>
      </c>
      <c r="H14" s="4">
        <v>138982</v>
      </c>
      <c r="I14" s="4">
        <v>138103</v>
      </c>
      <c r="J14" s="4">
        <v>138791</v>
      </c>
      <c r="K14" s="4">
        <v>140094</v>
      </c>
    </row>
    <row r="15" spans="1:11" ht="12.75">
      <c r="A15" s="3" t="s">
        <v>1</v>
      </c>
      <c r="B15" s="4">
        <v>4233</v>
      </c>
      <c r="C15" s="4">
        <v>4348</v>
      </c>
      <c r="D15" s="4">
        <v>4414</v>
      </c>
      <c r="E15" s="4">
        <v>4389</v>
      </c>
      <c r="F15" s="4">
        <v>4451</v>
      </c>
      <c r="G15" s="4">
        <v>4470</v>
      </c>
      <c r="H15" s="4">
        <v>4479</v>
      </c>
      <c r="I15" s="4">
        <v>4485</v>
      </c>
      <c r="J15" s="4">
        <v>4497</v>
      </c>
      <c r="K15" s="4">
        <v>4499</v>
      </c>
    </row>
    <row r="16" spans="1:11" ht="12.75">
      <c r="A16" s="3" t="s">
        <v>30</v>
      </c>
      <c r="B16" s="4">
        <v>3072</v>
      </c>
      <c r="C16" s="4">
        <v>3209</v>
      </c>
      <c r="D16" s="4">
        <v>3306</v>
      </c>
      <c r="E16" s="4">
        <v>3205</v>
      </c>
      <c r="F16" s="4">
        <v>3037</v>
      </c>
      <c r="G16" s="4">
        <v>2928</v>
      </c>
      <c r="H16" s="4">
        <v>2895</v>
      </c>
      <c r="I16" s="4">
        <v>2889</v>
      </c>
      <c r="J16" s="4">
        <v>2927</v>
      </c>
      <c r="K16" s="4">
        <v>2974</v>
      </c>
    </row>
    <row r="17" spans="1:11" ht="12.75">
      <c r="A17" s="3" t="s">
        <v>2</v>
      </c>
      <c r="B17" s="4">
        <v>4769</v>
      </c>
      <c r="C17" s="4">
        <v>4856</v>
      </c>
      <c r="D17" s="4">
        <v>4934</v>
      </c>
      <c r="E17" s="4">
        <v>4857</v>
      </c>
      <c r="F17" s="4">
        <v>4810</v>
      </c>
      <c r="G17" s="4">
        <v>4796</v>
      </c>
      <c r="H17" s="4">
        <v>4810</v>
      </c>
      <c r="I17" s="4">
        <v>4846</v>
      </c>
      <c r="J17" s="4">
        <v>4883</v>
      </c>
      <c r="K17" s="4">
        <v>4934</v>
      </c>
    </row>
    <row r="18" spans="1:11" ht="12.75">
      <c r="A18" s="3" t="s">
        <v>21</v>
      </c>
      <c r="B18" s="4">
        <v>2762</v>
      </c>
      <c r="C18" s="4">
        <v>2759</v>
      </c>
      <c r="D18" s="4">
        <v>2807</v>
      </c>
      <c r="E18" s="4">
        <v>2724</v>
      </c>
      <c r="F18" s="4">
        <v>2654</v>
      </c>
      <c r="G18" s="4">
        <v>2643</v>
      </c>
      <c r="H18" s="4">
        <v>2621</v>
      </c>
      <c r="I18" s="4">
        <v>2622</v>
      </c>
      <c r="J18" s="4">
        <v>2640</v>
      </c>
      <c r="K18" s="4">
        <v>2678</v>
      </c>
    </row>
    <row r="19" spans="1:11" ht="12.75">
      <c r="A19" s="3" t="s">
        <v>51</v>
      </c>
      <c r="B19" s="4">
        <v>36633</v>
      </c>
      <c r="C19" s="4">
        <v>37397</v>
      </c>
      <c r="D19" s="4">
        <v>37902</v>
      </c>
      <c r="E19" s="4">
        <v>37808</v>
      </c>
      <c r="F19" s="4">
        <v>37337</v>
      </c>
      <c r="G19" s="4">
        <v>38045</v>
      </c>
      <c r="H19" s="4">
        <v>38321</v>
      </c>
      <c r="I19" s="4">
        <v>38640</v>
      </c>
      <c r="J19" s="4">
        <v>38908</v>
      </c>
      <c r="K19" s="4">
        <v>39176</v>
      </c>
    </row>
    <row r="20" spans="1:11" ht="12.75">
      <c r="A20" s="3" t="s">
        <v>3</v>
      </c>
      <c r="B20" s="4">
        <v>626</v>
      </c>
      <c r="C20" s="4">
        <v>632</v>
      </c>
      <c r="D20" s="4">
        <v>632</v>
      </c>
      <c r="E20" s="4">
        <v>573</v>
      </c>
      <c r="F20" s="4">
        <v>548</v>
      </c>
      <c r="G20" s="4">
        <v>582</v>
      </c>
      <c r="H20" s="4">
        <v>591</v>
      </c>
      <c r="I20" s="4">
        <v>597</v>
      </c>
      <c r="J20" s="4">
        <v>600</v>
      </c>
      <c r="K20" s="4">
        <v>613</v>
      </c>
    </row>
    <row r="21" spans="1:11" ht="12.75">
      <c r="A21" s="3" t="s">
        <v>8</v>
      </c>
      <c r="B21" s="4">
        <v>2005</v>
      </c>
      <c r="C21" s="4">
        <v>2099</v>
      </c>
      <c r="D21" s="4">
        <v>2081</v>
      </c>
      <c r="E21" s="4">
        <v>1917</v>
      </c>
      <c r="F21" s="4">
        <v>1838</v>
      </c>
      <c r="G21" s="4">
        <v>1804</v>
      </c>
      <c r="H21" s="4">
        <v>1790</v>
      </c>
      <c r="I21" s="4">
        <v>1828</v>
      </c>
      <c r="J21" s="4">
        <v>1856</v>
      </c>
      <c r="K21" s="4">
        <v>1899</v>
      </c>
    </row>
    <row r="22" spans="1:11" ht="12.75">
      <c r="A22" s="3" t="s">
        <v>6</v>
      </c>
      <c r="B22" s="4">
        <v>4440</v>
      </c>
      <c r="C22" s="4">
        <v>4476</v>
      </c>
      <c r="D22" s="4">
        <v>4523</v>
      </c>
      <c r="E22" s="4">
        <v>4469</v>
      </c>
      <c r="F22" s="4">
        <v>4306</v>
      </c>
      <c r="G22" s="4">
        <v>3979</v>
      </c>
      <c r="H22" s="4">
        <v>3636</v>
      </c>
      <c r="I22" s="4">
        <v>3459</v>
      </c>
      <c r="J22" s="4">
        <v>3480</v>
      </c>
      <c r="K22" s="4">
        <v>3548</v>
      </c>
    </row>
    <row r="23" spans="1:11" ht="12.75">
      <c r="A23" s="3" t="s">
        <v>15</v>
      </c>
      <c r="B23" s="4">
        <v>19792</v>
      </c>
      <c r="C23" s="4">
        <v>20437</v>
      </c>
      <c r="D23" s="4">
        <v>20316</v>
      </c>
      <c r="E23" s="4">
        <v>18957</v>
      </c>
      <c r="F23" s="4">
        <v>18574</v>
      </c>
      <c r="G23" s="4">
        <v>18271</v>
      </c>
      <c r="H23" s="4">
        <v>17477</v>
      </c>
      <c r="I23" s="4">
        <v>17002</v>
      </c>
      <c r="J23" s="4">
        <v>17211</v>
      </c>
      <c r="K23" s="4">
        <v>17717</v>
      </c>
    </row>
    <row r="24" spans="1:11" ht="12.75">
      <c r="A24" s="3" t="s">
        <v>53</v>
      </c>
      <c r="B24" s="4">
        <v>25050</v>
      </c>
      <c r="C24" s="4">
        <v>25459</v>
      </c>
      <c r="D24" s="4">
        <v>25792</v>
      </c>
      <c r="E24" s="4">
        <v>25544</v>
      </c>
      <c r="F24" s="4">
        <v>25581</v>
      </c>
      <c r="G24" s="4">
        <v>25564</v>
      </c>
      <c r="H24" s="4">
        <v>25568</v>
      </c>
      <c r="I24" s="4">
        <v>25540</v>
      </c>
      <c r="J24" s="4">
        <v>25563</v>
      </c>
      <c r="K24" s="4">
        <v>25546</v>
      </c>
    </row>
    <row r="25" spans="1:11" ht="12.75">
      <c r="A25" s="3" t="s">
        <v>29</v>
      </c>
      <c r="B25" s="4">
        <v>1528</v>
      </c>
      <c r="C25" s="4">
        <v>1694</v>
      </c>
      <c r="D25" s="4">
        <v>1725</v>
      </c>
      <c r="E25" s="4">
        <v>1708</v>
      </c>
      <c r="F25" s="4">
        <v>1649</v>
      </c>
      <c r="G25" s="4">
        <v>1584</v>
      </c>
      <c r="H25" s="4">
        <v>1528</v>
      </c>
      <c r="I25" s="4">
        <v>1494</v>
      </c>
      <c r="J25" s="4">
        <v>1542</v>
      </c>
      <c r="K25" s="4">
        <v>1564</v>
      </c>
    </row>
    <row r="26" spans="1:11" ht="12.75">
      <c r="A26" s="3" t="s">
        <v>25</v>
      </c>
      <c r="B26" s="4">
        <v>22388</v>
      </c>
      <c r="C26" s="4">
        <v>22517</v>
      </c>
      <c r="D26" s="4">
        <v>22699</v>
      </c>
      <c r="E26" s="4">
        <v>22324</v>
      </c>
      <c r="F26" s="4">
        <v>22152</v>
      </c>
      <c r="G26" s="4">
        <v>22215</v>
      </c>
      <c r="H26" s="4">
        <v>22149</v>
      </c>
      <c r="I26" s="4">
        <v>21755</v>
      </c>
      <c r="J26" s="4">
        <v>21810</v>
      </c>
      <c r="K26" s="4">
        <v>21973</v>
      </c>
    </row>
    <row r="27" spans="1:11" ht="12.75">
      <c r="A27" s="3" t="s">
        <v>26</v>
      </c>
      <c r="B27" s="4">
        <v>348</v>
      </c>
      <c r="C27" s="4">
        <v>368</v>
      </c>
      <c r="D27" s="4">
        <v>371</v>
      </c>
      <c r="E27" s="4">
        <v>371</v>
      </c>
      <c r="F27" s="4">
        <v>382</v>
      </c>
      <c r="G27" s="4">
        <v>386</v>
      </c>
      <c r="H27" s="4">
        <v>375</v>
      </c>
      <c r="I27" s="4">
        <v>357</v>
      </c>
      <c r="J27" s="4">
        <v>355</v>
      </c>
      <c r="K27" s="4">
        <v>350</v>
      </c>
    </row>
    <row r="28" spans="1:11" ht="12.75">
      <c r="A28" s="3" t="s">
        <v>9</v>
      </c>
      <c r="B28" s="4">
        <v>992</v>
      </c>
      <c r="C28" s="4">
        <v>1016</v>
      </c>
      <c r="D28" s="4">
        <v>1009</v>
      </c>
      <c r="E28" s="4">
        <v>877</v>
      </c>
      <c r="F28" s="4">
        <v>829</v>
      </c>
      <c r="G28" s="4">
        <v>841</v>
      </c>
      <c r="H28" s="4">
        <v>852</v>
      </c>
      <c r="I28" s="4">
        <v>867</v>
      </c>
      <c r="J28" s="4">
        <v>859</v>
      </c>
      <c r="K28" s="4">
        <v>868</v>
      </c>
    </row>
    <row r="29" spans="1:11" ht="12.75">
      <c r="A29" s="3" t="s">
        <v>19</v>
      </c>
      <c r="B29" s="4">
        <v>1405</v>
      </c>
      <c r="C29" s="4">
        <v>1422</v>
      </c>
      <c r="D29" s="4">
        <v>1397</v>
      </c>
      <c r="E29" s="4">
        <v>1290</v>
      </c>
      <c r="F29" s="4">
        <v>1224</v>
      </c>
      <c r="G29" s="4">
        <v>1226</v>
      </c>
      <c r="H29" s="4">
        <v>1244</v>
      </c>
      <c r="I29" s="4">
        <v>1264</v>
      </c>
      <c r="J29" s="4">
        <v>1288</v>
      </c>
      <c r="K29" s="4">
        <v>1301</v>
      </c>
    </row>
    <row r="30" spans="1:11" ht="12.75">
      <c r="A30" s="3" t="s">
        <v>10</v>
      </c>
      <c r="B30" s="4">
        <v>195</v>
      </c>
      <c r="C30" s="4">
        <v>203</v>
      </c>
      <c r="D30" s="4">
        <v>202</v>
      </c>
      <c r="E30" s="4">
        <v>215</v>
      </c>
      <c r="F30" s="4">
        <v>219</v>
      </c>
      <c r="G30" s="4">
        <v>222</v>
      </c>
      <c r="H30" s="4">
        <v>234</v>
      </c>
      <c r="I30" s="4">
        <v>236</v>
      </c>
      <c r="J30" s="4">
        <v>243</v>
      </c>
      <c r="K30" s="4">
        <v>255</v>
      </c>
    </row>
    <row r="31" spans="1:11" ht="12.75">
      <c r="A31" s="3" t="s">
        <v>7</v>
      </c>
      <c r="B31" s="4">
        <v>3904</v>
      </c>
      <c r="C31" s="4">
        <v>3872</v>
      </c>
      <c r="D31" s="4">
        <v>3818</v>
      </c>
      <c r="E31" s="4">
        <v>3717</v>
      </c>
      <c r="F31" s="4">
        <v>3701</v>
      </c>
      <c r="G31" s="4">
        <v>3724</v>
      </c>
      <c r="H31" s="4">
        <v>3793</v>
      </c>
      <c r="I31" s="4">
        <v>3860</v>
      </c>
      <c r="J31" s="4">
        <v>4070</v>
      </c>
      <c r="K31" s="4">
        <v>4176</v>
      </c>
    </row>
    <row r="32" spans="1:11" ht="12.75">
      <c r="A32" s="3" t="s">
        <v>27</v>
      </c>
      <c r="B32" s="4">
        <v>150</v>
      </c>
      <c r="C32" s="4">
        <v>155</v>
      </c>
      <c r="D32" s="4">
        <v>158</v>
      </c>
      <c r="E32" s="4">
        <v>158</v>
      </c>
      <c r="F32" s="4">
        <v>160</v>
      </c>
      <c r="G32" s="4">
        <v>164</v>
      </c>
      <c r="H32" s="4">
        <v>168</v>
      </c>
      <c r="I32" s="4">
        <v>173</v>
      </c>
      <c r="J32" s="4">
        <v>178</v>
      </c>
      <c r="K32" s="4">
        <v>182</v>
      </c>
    </row>
    <row r="33" spans="1:11" ht="12.75">
      <c r="A33" s="3" t="s">
        <v>11</v>
      </c>
      <c r="B33" s="4">
        <v>8152</v>
      </c>
      <c r="C33" s="4">
        <v>8345</v>
      </c>
      <c r="D33" s="4">
        <v>8468</v>
      </c>
      <c r="E33" s="4">
        <v>8443</v>
      </c>
      <c r="F33" s="4">
        <v>8227</v>
      </c>
      <c r="G33" s="4">
        <v>8152</v>
      </c>
      <c r="H33" s="4">
        <v>8174</v>
      </c>
      <c r="I33" s="4">
        <v>8104</v>
      </c>
      <c r="J33" s="4">
        <v>8028</v>
      </c>
      <c r="K33" s="4">
        <v>8115</v>
      </c>
    </row>
    <row r="34" spans="1:11" ht="12.75">
      <c r="A34" s="3" t="s">
        <v>24</v>
      </c>
      <c r="B34" s="4">
        <v>3783</v>
      </c>
      <c r="C34" s="4">
        <v>3864</v>
      </c>
      <c r="D34" s="4">
        <v>3929</v>
      </c>
      <c r="E34" s="4">
        <v>3909</v>
      </c>
      <c r="F34" s="4">
        <v>3944</v>
      </c>
      <c r="G34" s="4">
        <v>3982</v>
      </c>
      <c r="H34" s="4">
        <v>4013</v>
      </c>
      <c r="I34" s="4">
        <v>4030</v>
      </c>
      <c r="J34" s="4">
        <v>4034</v>
      </c>
      <c r="K34" s="4">
        <v>4068</v>
      </c>
    </row>
    <row r="35" spans="1:11" ht="12.75">
      <c r="A35" s="3" t="s">
        <v>12</v>
      </c>
      <c r="B35" s="4">
        <v>14338</v>
      </c>
      <c r="C35" s="4">
        <v>14996</v>
      </c>
      <c r="D35" s="4">
        <v>15557</v>
      </c>
      <c r="E35" s="4">
        <v>15629</v>
      </c>
      <c r="F35" s="4">
        <v>15233</v>
      </c>
      <c r="G35" s="4">
        <v>15313</v>
      </c>
      <c r="H35" s="4">
        <v>15340</v>
      </c>
      <c r="I35" s="4">
        <v>15313</v>
      </c>
      <c r="J35" s="4">
        <v>15591</v>
      </c>
      <c r="K35" s="4">
        <v>15812</v>
      </c>
    </row>
    <row r="36" spans="1:11" ht="12.75">
      <c r="A36" s="3" t="s">
        <v>13</v>
      </c>
      <c r="B36" s="4">
        <v>4751</v>
      </c>
      <c r="C36" s="4">
        <v>4756</v>
      </c>
      <c r="D36" s="4">
        <v>4786</v>
      </c>
      <c r="E36" s="4">
        <v>4645</v>
      </c>
      <c r="F36" s="4">
        <v>4577</v>
      </c>
      <c r="G36" s="4">
        <v>4453</v>
      </c>
      <c r="H36" s="4">
        <v>4256</v>
      </c>
      <c r="I36" s="4">
        <v>4158</v>
      </c>
      <c r="J36" s="4">
        <v>4254</v>
      </c>
      <c r="K36" s="4">
        <v>4309</v>
      </c>
    </row>
    <row r="37" spans="1:11" ht="12.75">
      <c r="A37" s="3" t="s">
        <v>20</v>
      </c>
      <c r="B37" s="4">
        <v>8838</v>
      </c>
      <c r="C37" s="4">
        <v>8842</v>
      </c>
      <c r="D37" s="4">
        <v>8882</v>
      </c>
      <c r="E37" s="4">
        <v>8805</v>
      </c>
      <c r="F37" s="4">
        <v>8307</v>
      </c>
      <c r="G37" s="4">
        <v>8139</v>
      </c>
      <c r="H37" s="4">
        <v>8222</v>
      </c>
      <c r="I37" s="4">
        <v>8179</v>
      </c>
      <c r="J37" s="4">
        <v>8254</v>
      </c>
      <c r="K37" s="4">
        <v>8235</v>
      </c>
    </row>
    <row r="38" spans="1:11" ht="12.75">
      <c r="A38" s="3" t="s">
        <v>14</v>
      </c>
      <c r="B38" s="4">
        <v>937</v>
      </c>
      <c r="C38" s="4">
        <v>957</v>
      </c>
      <c r="D38" s="4">
        <v>975</v>
      </c>
      <c r="E38" s="4">
        <v>955</v>
      </c>
      <c r="F38" s="4">
        <v>942</v>
      </c>
      <c r="G38" s="4">
        <v>915</v>
      </c>
      <c r="H38" s="4">
        <v>906</v>
      </c>
      <c r="I38" s="4">
        <v>888</v>
      </c>
      <c r="J38" s="4">
        <v>892</v>
      </c>
      <c r="K38" s="4">
        <v>902</v>
      </c>
    </row>
    <row r="39" spans="1:11" ht="12.75">
      <c r="A39" s="3" t="s">
        <v>28</v>
      </c>
      <c r="B39" s="4">
        <v>2295</v>
      </c>
      <c r="C39" s="4">
        <v>2350</v>
      </c>
      <c r="D39" s="4">
        <v>2423</v>
      </c>
      <c r="E39" s="4">
        <v>2357</v>
      </c>
      <c r="F39" s="4">
        <v>2307</v>
      </c>
      <c r="G39" s="4">
        <v>2303</v>
      </c>
      <c r="H39" s="4">
        <v>2317</v>
      </c>
      <c r="I39" s="4">
        <v>2318</v>
      </c>
      <c r="J39" s="4">
        <v>2349</v>
      </c>
      <c r="K39" s="4">
        <v>2405</v>
      </c>
    </row>
    <row r="40" spans="1:11" ht="12.75">
      <c r="A40" s="3" t="s">
        <v>23</v>
      </c>
      <c r="B40" s="4">
        <v>2416</v>
      </c>
      <c r="C40" s="4">
        <v>2459</v>
      </c>
      <c r="D40" s="4">
        <v>2497</v>
      </c>
      <c r="E40" s="4">
        <v>2423</v>
      </c>
      <c r="F40" s="4">
        <v>2410</v>
      </c>
      <c r="G40" s="4">
        <v>2428</v>
      </c>
      <c r="H40" s="4">
        <v>2431</v>
      </c>
      <c r="I40" s="4">
        <v>2403</v>
      </c>
      <c r="J40" s="4">
        <v>2386</v>
      </c>
      <c r="K40" s="4">
        <v>2368</v>
      </c>
    </row>
    <row r="41" spans="1:11" ht="12.75">
      <c r="A41" s="3" t="s">
        <v>22</v>
      </c>
      <c r="B41" s="4">
        <v>4352</v>
      </c>
      <c r="C41" s="4">
        <v>4453</v>
      </c>
      <c r="D41" s="4">
        <v>4494</v>
      </c>
      <c r="E41" s="4">
        <v>4391</v>
      </c>
      <c r="F41" s="4">
        <v>4403</v>
      </c>
      <c r="G41" s="4">
        <v>4498</v>
      </c>
      <c r="H41" s="4">
        <v>4510</v>
      </c>
      <c r="I41" s="4">
        <v>4554</v>
      </c>
      <c r="J41" s="4">
        <v>4597</v>
      </c>
      <c r="K41" s="4">
        <v>4660</v>
      </c>
    </row>
    <row r="42" spans="1:11" ht="12.75">
      <c r="A42" s="3" t="s">
        <v>17</v>
      </c>
      <c r="B42" s="4">
        <v>28417</v>
      </c>
      <c r="C42" s="4">
        <v>28622</v>
      </c>
      <c r="D42" s="4">
        <v>28827</v>
      </c>
      <c r="E42" s="4">
        <v>28319</v>
      </c>
      <c r="F42" s="4">
        <v>28290</v>
      </c>
      <c r="G42" s="4">
        <v>28404</v>
      </c>
      <c r="H42" s="4">
        <v>28650</v>
      </c>
      <c r="I42" s="4">
        <v>28917</v>
      </c>
      <c r="J42" s="4">
        <v>29560</v>
      </c>
      <c r="K42" s="4">
        <v>30028</v>
      </c>
    </row>
    <row r="44" ht="12.75">
      <c r="A44" s="1" t="s">
        <v>55</v>
      </c>
    </row>
    <row r="45" spans="1:2" ht="12.75">
      <c r="A45" s="1" t="s">
        <v>54</v>
      </c>
      <c r="B45" s="1" t="s">
        <v>56</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3:T10"/>
  <sheetViews>
    <sheetView zoomScalePageLayoutView="0" workbookViewId="0" topLeftCell="A1">
      <selection activeCell="B15" sqref="B15"/>
    </sheetView>
  </sheetViews>
  <sheetFormatPr defaultColWidth="9.140625" defaultRowHeight="12.75"/>
  <sheetData>
    <row r="3" spans="2:20" ht="12.75">
      <c r="B3" t="s">
        <v>21</v>
      </c>
      <c r="C3" t="str">
        <f>+MРЗ!F9</f>
        <v>:</v>
      </c>
      <c r="D3" s="13">
        <f>+СРЗ!B20</f>
        <v>3062</v>
      </c>
      <c r="E3" s="13">
        <f>+медиана!B16</f>
        <v>2998</v>
      </c>
      <c r="F3" s="14" t="e">
        <f aca="true" t="shared" si="0" ref="F3:F10">+C3/D3</f>
        <v>#VALUE!</v>
      </c>
      <c r="G3" s="14" t="e">
        <f aca="true" t="shared" si="1" ref="G3:G10">+C3/E3</f>
        <v>#VALUE!</v>
      </c>
      <c r="H3" t="str">
        <f>+MРЗ!N9</f>
        <v>:</v>
      </c>
      <c r="I3" s="13">
        <f>+СРЗ!C20</f>
        <v>3642</v>
      </c>
      <c r="J3" s="13">
        <f>+медиана!C16</f>
        <v>3551</v>
      </c>
      <c r="K3" s="14" t="e">
        <f aca="true" t="shared" si="2" ref="K3:K10">+H3/I3</f>
        <v>#VALUE!</v>
      </c>
      <c r="L3" s="14" t="e">
        <f aca="true" t="shared" si="3" ref="L3:L10">+H3/J3</f>
        <v>#VALUE!</v>
      </c>
      <c r="M3" t="str">
        <f>+MРЗ!R9</f>
        <v>:</v>
      </c>
      <c r="N3" s="13">
        <f>+СРЗ!D20</f>
        <v>3690</v>
      </c>
      <c r="O3" s="13">
        <f>+медиана!D16</f>
        <v>3627</v>
      </c>
      <c r="P3" s="14" t="e">
        <f aca="true" t="shared" si="4" ref="P3:P10">+M3/N3</f>
        <v>#VALUE!</v>
      </c>
      <c r="Q3" s="14" t="e">
        <f aca="true" t="shared" si="5" ref="Q3:Q10">+M3/O3</f>
        <v>#VALUE!</v>
      </c>
      <c r="R3" s="13">
        <f>+население!B15</f>
        <v>5437272</v>
      </c>
      <c r="S3" s="13">
        <f>+население!F15</f>
        <v>5547683</v>
      </c>
      <c r="T3" s="13">
        <f>+население!J15</f>
        <v>5643475</v>
      </c>
    </row>
    <row r="4" spans="2:20" ht="12.75">
      <c r="B4" t="s">
        <v>5</v>
      </c>
      <c r="C4" t="str">
        <f>+MРЗ!F10</f>
        <v>:</v>
      </c>
      <c r="D4" s="13">
        <f>+СРЗ!B21</f>
        <v>2457</v>
      </c>
      <c r="E4" s="13">
        <f>+медиана!B17</f>
        <v>2263</v>
      </c>
      <c r="F4" s="14" t="e">
        <f t="shared" si="0"/>
        <v>#VALUE!</v>
      </c>
      <c r="G4" s="14" t="e">
        <f t="shared" si="1"/>
        <v>#VALUE!</v>
      </c>
      <c r="H4" t="str">
        <f>+MРЗ!N10</f>
        <v>:</v>
      </c>
      <c r="I4" s="13">
        <f>+СРЗ!C21</f>
        <v>2520</v>
      </c>
      <c r="J4" s="13">
        <f>+медиана!C17</f>
        <v>2274</v>
      </c>
      <c r="K4" s="14" t="e">
        <f t="shared" si="2"/>
        <v>#VALUE!</v>
      </c>
      <c r="L4" s="14" t="e">
        <f t="shared" si="3"/>
        <v>#VALUE!</v>
      </c>
      <c r="M4" t="str">
        <f>+MРЗ!R10</f>
        <v>:</v>
      </c>
      <c r="N4" s="13">
        <f>+СРЗ!D21</f>
        <v>2620</v>
      </c>
      <c r="O4" s="13">
        <f>+медиана!D17</f>
        <v>2343</v>
      </c>
      <c r="P4" s="14" t="e">
        <f t="shared" si="4"/>
        <v>#VALUE!</v>
      </c>
      <c r="Q4" s="14" t="e">
        <f t="shared" si="5"/>
        <v>#VALUE!</v>
      </c>
      <c r="R4" s="13">
        <f>+население!B16</f>
        <v>82376451</v>
      </c>
      <c r="S4" s="13">
        <f>+население!F16</f>
        <v>81776930</v>
      </c>
      <c r="T4" s="13">
        <f>+население!J16</f>
        <v>80982500</v>
      </c>
    </row>
    <row r="5" spans="2:20" ht="12.75">
      <c r="B5" t="s">
        <v>29</v>
      </c>
      <c r="C5" t="str">
        <f>+MРЗ!F16</f>
        <v>:</v>
      </c>
      <c r="D5" s="13" t="str">
        <f>+СРЗ!B27</f>
        <v>:</v>
      </c>
      <c r="E5" s="13" t="str">
        <f>+медиана!B23</f>
        <v>:</v>
      </c>
      <c r="F5" s="14" t="e">
        <f t="shared" si="0"/>
        <v>#VALUE!</v>
      </c>
      <c r="G5" s="14" t="e">
        <f t="shared" si="1"/>
        <v>#VALUE!</v>
      </c>
      <c r="H5">
        <f>+MРЗ!N16</f>
        <v>385.48</v>
      </c>
      <c r="I5" s="13">
        <f>+СРЗ!C27</f>
        <v>980</v>
      </c>
      <c r="J5" s="13">
        <f>+медиана!C23</f>
        <v>815</v>
      </c>
      <c r="K5" s="14">
        <f t="shared" si="2"/>
        <v>0.39334693877551025</v>
      </c>
      <c r="L5" s="14">
        <f t="shared" si="3"/>
        <v>0.4729815950920246</v>
      </c>
      <c r="M5">
        <f>+MРЗ!R16</f>
        <v>373.36</v>
      </c>
      <c r="N5" s="13" t="str">
        <f>+СРЗ!D27</f>
        <v>:</v>
      </c>
      <c r="O5" s="13" t="str">
        <f>+медиана!D23</f>
        <v>:</v>
      </c>
      <c r="P5" s="14" t="e">
        <f t="shared" si="4"/>
        <v>#VALUE!</v>
      </c>
      <c r="Q5" s="14" t="e">
        <f t="shared" si="5"/>
        <v>#VALUE!</v>
      </c>
      <c r="R5" s="13">
        <f>+население!B22</f>
        <v>63437350</v>
      </c>
      <c r="S5" s="13">
        <f>+население!F22</f>
        <v>64818789</v>
      </c>
      <c r="T5" s="13">
        <f>+население!J22</f>
        <v>66101682</v>
      </c>
    </row>
    <row r="6" spans="2:20" ht="12.75">
      <c r="B6" t="s">
        <v>25</v>
      </c>
      <c r="C6" t="str">
        <f>+MРЗ!F17</f>
        <v>:</v>
      </c>
      <c r="D6" s="13">
        <f>+СРЗ!B28</f>
        <v>2030</v>
      </c>
      <c r="E6" s="13">
        <f>+медиана!B24</f>
        <v>1781</v>
      </c>
      <c r="F6" s="14" t="e">
        <f t="shared" si="0"/>
        <v>#VALUE!</v>
      </c>
      <c r="G6" s="14" t="e">
        <f t="shared" si="1"/>
        <v>#VALUE!</v>
      </c>
      <c r="H6" t="str">
        <f>+MРЗ!N17</f>
        <v>:</v>
      </c>
      <c r="I6" s="13">
        <f>+СРЗ!C28</f>
        <v>2193</v>
      </c>
      <c r="J6" s="13">
        <f>+медиана!C24</f>
        <v>1925</v>
      </c>
      <c r="K6" s="14" t="e">
        <f t="shared" si="2"/>
        <v>#VALUE!</v>
      </c>
      <c r="L6" s="14" t="e">
        <f t="shared" si="3"/>
        <v>#VALUE!</v>
      </c>
      <c r="M6" t="str">
        <f>+MРЗ!R17</f>
        <v>:</v>
      </c>
      <c r="N6" s="13">
        <f>+СРЗ!D28</f>
        <v>2337</v>
      </c>
      <c r="O6" s="13">
        <f>+медиана!D24</f>
        <v>2022</v>
      </c>
      <c r="P6" s="14" t="e">
        <f t="shared" si="4"/>
        <v>#VALUE!</v>
      </c>
      <c r="Q6" s="14" t="e">
        <f t="shared" si="5"/>
        <v>#VALUE!</v>
      </c>
      <c r="R6" s="13">
        <f>+население!B23</f>
        <v>61597486</v>
      </c>
      <c r="S6" s="13">
        <f>+население!F23</f>
        <v>62917790</v>
      </c>
      <c r="T6" s="13" t="str">
        <f>+население!J23</f>
        <v>:</v>
      </c>
    </row>
    <row r="7" spans="2:20" ht="12.75">
      <c r="B7" t="s">
        <v>26</v>
      </c>
      <c r="C7" t="str">
        <f>+MРЗ!F18</f>
        <v>:</v>
      </c>
      <c r="D7" s="13">
        <f>+СРЗ!B29</f>
        <v>1815</v>
      </c>
      <c r="E7" s="13">
        <f>+медиана!B25</f>
        <v>1497</v>
      </c>
      <c r="F7" s="14" t="e">
        <f t="shared" si="0"/>
        <v>#VALUE!</v>
      </c>
      <c r="G7" s="14" t="e">
        <f t="shared" si="1"/>
        <v>#VALUE!</v>
      </c>
      <c r="H7" t="str">
        <f>+MРЗ!N18</f>
        <v>:</v>
      </c>
      <c r="I7" s="13">
        <f>+СРЗ!C29</f>
        <v>1980</v>
      </c>
      <c r="J7" s="13">
        <f>+медиана!C25</f>
        <v>1557</v>
      </c>
      <c r="K7" s="14" t="e">
        <f t="shared" si="2"/>
        <v>#VALUE!</v>
      </c>
      <c r="L7" s="14" t="e">
        <f t="shared" si="3"/>
        <v>#VALUE!</v>
      </c>
      <c r="M7" t="str">
        <f>+MРЗ!R18</f>
        <v>:</v>
      </c>
      <c r="N7" s="13">
        <f>+СРЗ!D29</f>
        <v>1798</v>
      </c>
      <c r="O7" s="13">
        <f>+медиана!D25</f>
        <v>1410</v>
      </c>
      <c r="P7" s="14" t="e">
        <f t="shared" si="4"/>
        <v>#VALUE!</v>
      </c>
      <c r="Q7" s="14" t="e">
        <f t="shared" si="5"/>
        <v>#VALUE!</v>
      </c>
      <c r="R7" s="13">
        <f>+население!B24</f>
        <v>4313009</v>
      </c>
      <c r="S7" s="13">
        <f>+население!F24</f>
        <v>4296352</v>
      </c>
      <c r="T7" s="13">
        <f>+население!J24</f>
        <v>4236063</v>
      </c>
    </row>
    <row r="8" spans="2:20" ht="12.75">
      <c r="B8" t="s">
        <v>24</v>
      </c>
      <c r="C8" t="str">
        <f>+MРЗ!F25</f>
        <v>:</v>
      </c>
      <c r="D8" s="13">
        <f>+СРЗ!B36</f>
        <v>2124</v>
      </c>
      <c r="E8" s="13">
        <f>+медиана!B32</f>
        <v>1883</v>
      </c>
      <c r="F8" s="14" t="e">
        <f t="shared" si="0"/>
        <v>#VALUE!</v>
      </c>
      <c r="G8" s="14" t="e">
        <f t="shared" si="1"/>
        <v>#VALUE!</v>
      </c>
      <c r="H8" t="str">
        <f>+MРЗ!N25</f>
        <v>:</v>
      </c>
      <c r="I8" s="13">
        <f>+СРЗ!C36</f>
        <v>2288</v>
      </c>
      <c r="J8" s="13">
        <f>+медиана!C32</f>
        <v>2013</v>
      </c>
      <c r="K8" s="14" t="e">
        <f t="shared" si="2"/>
        <v>#VALUE!</v>
      </c>
      <c r="L8" s="14" t="e">
        <f t="shared" si="3"/>
        <v>#VALUE!</v>
      </c>
      <c r="M8" t="str">
        <f>+MРЗ!R25</f>
        <v>:</v>
      </c>
      <c r="N8" s="13">
        <f>+СРЗ!D36</f>
        <v>2494</v>
      </c>
      <c r="O8" s="13">
        <f>+медиана!D32</f>
        <v>2232</v>
      </c>
      <c r="P8" s="14" t="e">
        <f t="shared" si="4"/>
        <v>#VALUE!</v>
      </c>
      <c r="Q8" s="14" t="e">
        <f t="shared" si="5"/>
        <v>#VALUE!</v>
      </c>
      <c r="R8" s="13">
        <f>+население!B31</f>
        <v>405308</v>
      </c>
      <c r="S8" s="13">
        <f>+население!F31</f>
        <v>414508</v>
      </c>
      <c r="T8" s="13">
        <f>+население!J31</f>
        <v>427364</v>
      </c>
    </row>
    <row r="9" spans="2:20" ht="12.75">
      <c r="B9" t="s">
        <v>23</v>
      </c>
      <c r="C9" t="str">
        <f>+MРЗ!F31</f>
        <v>:</v>
      </c>
      <c r="D9" s="13">
        <f>+СРЗ!B42</f>
        <v>2466</v>
      </c>
      <c r="E9" s="13">
        <f>+медиана!B38</f>
        <v>2231</v>
      </c>
      <c r="F9" s="14" t="e">
        <f t="shared" si="0"/>
        <v>#VALUE!</v>
      </c>
      <c r="G9" s="14" t="e">
        <f t="shared" si="1"/>
        <v>#VALUE!</v>
      </c>
      <c r="H9" t="str">
        <f>+MРЗ!N31</f>
        <v>:</v>
      </c>
      <c r="I9" s="13">
        <f>+СРЗ!C42</f>
        <v>2848</v>
      </c>
      <c r="J9" s="13">
        <f>+медиана!C38</f>
        <v>2580</v>
      </c>
      <c r="K9" s="14" t="e">
        <f t="shared" si="2"/>
        <v>#VALUE!</v>
      </c>
      <c r="L9" s="14" t="e">
        <f t="shared" si="3"/>
        <v>#VALUE!</v>
      </c>
      <c r="M9" t="str">
        <f>+MРЗ!R31</f>
        <v>:</v>
      </c>
      <c r="N9" s="13">
        <f>+СРЗ!D42</f>
        <v>3094</v>
      </c>
      <c r="O9" s="13">
        <f>+медиана!D38</f>
        <v>2797</v>
      </c>
      <c r="P9" s="14" t="e">
        <f t="shared" si="4"/>
        <v>#VALUE!</v>
      </c>
      <c r="Q9" s="14" t="e">
        <f t="shared" si="5"/>
        <v>#VALUE!</v>
      </c>
      <c r="R9" s="13">
        <f>+население!B37</f>
        <v>2006868</v>
      </c>
      <c r="S9" s="13">
        <f>+население!F37</f>
        <v>2048583</v>
      </c>
      <c r="T9" s="13">
        <f>+население!J37</f>
        <v>2061980</v>
      </c>
    </row>
    <row r="10" spans="2:20" ht="12.75">
      <c r="B10" t="s">
        <v>22</v>
      </c>
      <c r="C10" t="str">
        <f>+MРЗ!F32</f>
        <v>:</v>
      </c>
      <c r="D10" s="13">
        <f>+СРЗ!B43</f>
        <v>2510</v>
      </c>
      <c r="E10" s="13">
        <f>+медиана!B39</f>
        <v>2329</v>
      </c>
      <c r="F10" s="14" t="e">
        <f t="shared" si="0"/>
        <v>#VALUE!</v>
      </c>
      <c r="G10" s="14" t="e">
        <f t="shared" si="1"/>
        <v>#VALUE!</v>
      </c>
      <c r="H10" t="str">
        <f>+MРЗ!N32</f>
        <v>:</v>
      </c>
      <c r="I10" s="13">
        <f>+СРЗ!C43</f>
        <v>2809</v>
      </c>
      <c r="J10" s="13">
        <f>+медиана!C39</f>
        <v>2621</v>
      </c>
      <c r="K10" s="14" t="e">
        <f t="shared" si="2"/>
        <v>#VALUE!</v>
      </c>
      <c r="L10" s="14" t="e">
        <f t="shared" si="3"/>
        <v>#VALUE!</v>
      </c>
      <c r="M10" t="str">
        <f>+MРЗ!R32</f>
        <v>:</v>
      </c>
      <c r="N10" s="13">
        <f>+СРЗ!D43</f>
        <v>3286</v>
      </c>
      <c r="O10" s="13">
        <f>+медиана!D39</f>
        <v>3065</v>
      </c>
      <c r="P10" s="14" t="e">
        <f t="shared" si="4"/>
        <v>#VALUE!</v>
      </c>
      <c r="Q10" s="14" t="e">
        <f t="shared" si="5"/>
        <v>#VALUE!</v>
      </c>
      <c r="R10" s="13">
        <f>+население!B38</f>
        <v>5373054</v>
      </c>
      <c r="S10" s="13">
        <f>+население!F38</f>
        <v>5391428</v>
      </c>
      <c r="T10" s="13">
        <f>+население!J38</f>
        <v>5418649</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Y54"/>
  <sheetViews>
    <sheetView zoomScalePageLayoutView="0" workbookViewId="0" topLeftCell="A1">
      <selection activeCell="C46" sqref="C46"/>
    </sheetView>
  </sheetViews>
  <sheetFormatPr defaultColWidth="9.140625" defaultRowHeight="12.75"/>
  <sheetData>
    <row r="1" ht="12.75">
      <c r="A1" t="s">
        <v>68</v>
      </c>
    </row>
    <row r="2" ht="12.75">
      <c r="A2" t="s">
        <v>69</v>
      </c>
    </row>
    <row r="3" spans="1:25" ht="12.75">
      <c r="A3" t="s">
        <v>70</v>
      </c>
      <c r="B3" t="s">
        <v>67</v>
      </c>
      <c r="D3" t="s">
        <v>72</v>
      </c>
      <c r="F3" t="s">
        <v>39</v>
      </c>
      <c r="H3" t="s">
        <v>40</v>
      </c>
      <c r="J3" t="s">
        <v>41</v>
      </c>
      <c r="L3" t="s">
        <v>42</v>
      </c>
      <c r="N3" t="s">
        <v>43</v>
      </c>
      <c r="P3" t="s">
        <v>44</v>
      </c>
      <c r="R3" t="s">
        <v>45</v>
      </c>
      <c r="T3" t="s">
        <v>46</v>
      </c>
      <c r="V3" t="s">
        <v>47</v>
      </c>
      <c r="X3" t="s">
        <v>48</v>
      </c>
    </row>
    <row r="4" spans="1:25" ht="12.75">
      <c r="A4" t="s">
        <v>73</v>
      </c>
      <c r="B4" s="12" t="s">
        <v>54</v>
      </c>
      <c r="D4" s="12" t="s">
        <v>54</v>
      </c>
      <c r="F4" s="12" t="s">
        <v>54</v>
      </c>
      <c r="H4" s="12" t="s">
        <v>54</v>
      </c>
      <c r="J4" s="12" t="s">
        <v>54</v>
      </c>
      <c r="L4" s="12" t="s">
        <v>54</v>
      </c>
      <c r="N4" s="12" t="s">
        <v>54</v>
      </c>
      <c r="P4" s="12" t="s">
        <v>54</v>
      </c>
      <c r="R4" s="12" t="s">
        <v>54</v>
      </c>
      <c r="T4" s="12" t="s">
        <v>54</v>
      </c>
      <c r="V4" s="12" t="s">
        <v>54</v>
      </c>
      <c r="X4" s="12" t="s">
        <v>54</v>
      </c>
    </row>
    <row r="5" spans="1:25" ht="12.75">
      <c r="A5" t="s">
        <v>50</v>
      </c>
      <c r="B5" s="12" t="s">
        <v>54</v>
      </c>
      <c r="D5" s="12" t="s">
        <v>54</v>
      </c>
      <c r="F5" s="12" t="s">
        <v>54</v>
      </c>
      <c r="H5" s="12" t="s">
        <v>54</v>
      </c>
      <c r="J5" s="12" t="s">
        <v>54</v>
      </c>
      <c r="L5" s="12" t="s">
        <v>54</v>
      </c>
      <c r="N5" s="12" t="s">
        <v>54</v>
      </c>
      <c r="P5" s="12" t="s">
        <v>54</v>
      </c>
      <c r="R5" s="12" t="s">
        <v>54</v>
      </c>
      <c r="T5" s="12" t="s">
        <v>54</v>
      </c>
      <c r="V5" s="12" t="s">
        <v>54</v>
      </c>
      <c r="X5" s="12" t="s">
        <v>54</v>
      </c>
    </row>
    <row r="6" spans="1:25" ht="12.75">
      <c r="A6" t="s">
        <v>1</v>
      </c>
      <c r="B6">
        <v>1186.31</v>
      </c>
      <c r="D6">
        <v>1210</v>
      </c>
      <c r="F6">
        <v>1234</v>
      </c>
      <c r="H6">
        <v>1259</v>
      </c>
      <c r="J6">
        <v>1309.6</v>
      </c>
      <c r="L6">
        <v>1387.5</v>
      </c>
      <c r="N6">
        <v>1387.5</v>
      </c>
      <c r="P6">
        <v>1415.24</v>
      </c>
      <c r="R6">
        <v>1443.54</v>
      </c>
      <c r="T6">
        <v>1501.82</v>
      </c>
      <c r="V6">
        <v>1501.82</v>
      </c>
      <c r="X6">
        <v>1501.82</v>
      </c>
    </row>
    <row r="7" spans="1:25" ht="12.75">
      <c r="A7" t="s">
        <v>30</v>
      </c>
      <c r="B7">
        <v>61.36</v>
      </c>
      <c r="D7">
        <v>76.69</v>
      </c>
      <c r="F7">
        <v>81.79</v>
      </c>
      <c r="H7">
        <v>92.03</v>
      </c>
      <c r="J7">
        <v>112.49</v>
      </c>
      <c r="L7">
        <v>122.71</v>
      </c>
      <c r="N7">
        <v>122.71</v>
      </c>
      <c r="P7">
        <v>122.71</v>
      </c>
      <c r="R7">
        <v>138.05</v>
      </c>
      <c r="T7">
        <v>158.5</v>
      </c>
      <c r="V7">
        <v>173.84</v>
      </c>
      <c r="X7">
        <v>184.07</v>
      </c>
    </row>
    <row r="8" spans="1:25" ht="12.75">
      <c r="A8" t="s">
        <v>2</v>
      </c>
      <c r="B8">
        <v>206.73</v>
      </c>
      <c r="D8">
        <v>235.85</v>
      </c>
      <c r="F8">
        <v>261.03</v>
      </c>
      <c r="H8">
        <v>291.07</v>
      </c>
      <c r="J8">
        <v>300.44</v>
      </c>
      <c r="L8">
        <v>297.67</v>
      </c>
      <c r="N8">
        <v>302.19</v>
      </c>
      <c r="P8">
        <v>319.22</v>
      </c>
      <c r="R8">
        <v>310.23</v>
      </c>
      <c r="T8">
        <v>318.08</v>
      </c>
      <c r="V8">
        <v>309.91</v>
      </c>
      <c r="X8">
        <v>331.71</v>
      </c>
    </row>
    <row r="9" spans="1:25" ht="12.75">
      <c r="A9" t="s">
        <v>21</v>
      </c>
      <c r="B9" s="12" t="s">
        <v>54</v>
      </c>
      <c r="C9" t="s">
        <v>74</v>
      </c>
      <c r="D9" s="12" t="s">
        <v>54</v>
      </c>
      <c r="E9" t="s">
        <v>74</v>
      </c>
      <c r="F9" s="12" t="s">
        <v>54</v>
      </c>
      <c r="G9" t="s">
        <v>74</v>
      </c>
      <c r="H9" s="12" t="s">
        <v>54</v>
      </c>
      <c r="I9" t="s">
        <v>74</v>
      </c>
      <c r="J9" s="12" t="s">
        <v>54</v>
      </c>
      <c r="K9" t="s">
        <v>74</v>
      </c>
      <c r="L9" s="12" t="s">
        <v>54</v>
      </c>
      <c r="M9" t="s">
        <v>74</v>
      </c>
      <c r="N9" s="12" t="s">
        <v>54</v>
      </c>
      <c r="O9" t="s">
        <v>74</v>
      </c>
      <c r="P9" s="12" t="s">
        <v>54</v>
      </c>
      <c r="Q9" t="s">
        <v>74</v>
      </c>
      <c r="R9" s="12" t="s">
        <v>54</v>
      </c>
      <c r="S9" t="s">
        <v>74</v>
      </c>
      <c r="T9" s="12" t="s">
        <v>54</v>
      </c>
      <c r="U9" t="s">
        <v>74</v>
      </c>
      <c r="V9" s="12" t="s">
        <v>54</v>
      </c>
      <c r="W9" t="s">
        <v>74</v>
      </c>
      <c r="X9" s="12" t="s">
        <v>54</v>
      </c>
      <c r="Y9" t="s">
        <v>74</v>
      </c>
    </row>
    <row r="10" spans="1:25" ht="12.75">
      <c r="A10" t="s">
        <v>5</v>
      </c>
      <c r="B10" s="12" t="s">
        <v>54</v>
      </c>
      <c r="C10" t="s">
        <v>74</v>
      </c>
      <c r="D10" s="12" t="s">
        <v>54</v>
      </c>
      <c r="E10" t="s">
        <v>74</v>
      </c>
      <c r="F10" s="12" t="s">
        <v>54</v>
      </c>
      <c r="G10" t="s">
        <v>74</v>
      </c>
      <c r="H10" s="12" t="s">
        <v>54</v>
      </c>
      <c r="I10" t="s">
        <v>74</v>
      </c>
      <c r="J10" s="12" t="s">
        <v>54</v>
      </c>
      <c r="K10" t="s">
        <v>74</v>
      </c>
      <c r="L10" s="12" t="s">
        <v>54</v>
      </c>
      <c r="M10" t="s">
        <v>74</v>
      </c>
      <c r="N10" s="12" t="s">
        <v>54</v>
      </c>
      <c r="O10" t="s">
        <v>74</v>
      </c>
      <c r="P10" s="12" t="s">
        <v>54</v>
      </c>
      <c r="Q10" t="s">
        <v>74</v>
      </c>
      <c r="R10" s="12" t="s">
        <v>54</v>
      </c>
      <c r="S10" t="s">
        <v>74</v>
      </c>
      <c r="T10" s="12" t="s">
        <v>54</v>
      </c>
      <c r="U10" t="s">
        <v>74</v>
      </c>
      <c r="V10" s="12" t="s">
        <v>54</v>
      </c>
      <c r="W10" t="s">
        <v>74</v>
      </c>
      <c r="X10">
        <v>1440</v>
      </c>
    </row>
    <row r="11" spans="1:25" ht="12.75">
      <c r="A11" t="s">
        <v>3</v>
      </c>
      <c r="B11">
        <v>158.5</v>
      </c>
      <c r="D11">
        <v>171.92</v>
      </c>
      <c r="F11">
        <v>191.73</v>
      </c>
      <c r="H11">
        <v>230.08</v>
      </c>
      <c r="J11">
        <v>278.02</v>
      </c>
      <c r="L11">
        <v>278.02</v>
      </c>
      <c r="N11">
        <v>278.02</v>
      </c>
      <c r="P11">
        <v>278.02</v>
      </c>
      <c r="R11">
        <v>290</v>
      </c>
      <c r="T11">
        <v>320</v>
      </c>
      <c r="V11">
        <v>355</v>
      </c>
      <c r="X11">
        <v>390</v>
      </c>
    </row>
    <row r="12" spans="1:25" ht="12.75">
      <c r="A12" t="s">
        <v>8</v>
      </c>
      <c r="B12">
        <v>1073.15</v>
      </c>
      <c r="D12">
        <v>1183</v>
      </c>
      <c r="F12">
        <v>1292.85</v>
      </c>
      <c r="H12">
        <v>1402.7</v>
      </c>
      <c r="J12">
        <v>1461.85</v>
      </c>
      <c r="L12">
        <v>1461.85</v>
      </c>
      <c r="N12">
        <v>1461.85</v>
      </c>
      <c r="P12">
        <v>1461.85</v>
      </c>
      <c r="R12">
        <v>1461.85</v>
      </c>
      <c r="T12">
        <v>1461.85</v>
      </c>
      <c r="V12">
        <v>1461.85</v>
      </c>
      <c r="X12">
        <v>1461.85</v>
      </c>
    </row>
    <row r="13" spans="1:25" ht="12.75">
      <c r="A13" t="s">
        <v>6</v>
      </c>
      <c r="B13">
        <v>630.77</v>
      </c>
      <c r="D13">
        <v>667.68</v>
      </c>
      <c r="F13">
        <v>709.71</v>
      </c>
      <c r="H13">
        <v>730.3</v>
      </c>
      <c r="J13">
        <v>794.02</v>
      </c>
      <c r="L13">
        <v>817.83</v>
      </c>
      <c r="N13">
        <v>862.82</v>
      </c>
      <c r="P13">
        <v>862.82</v>
      </c>
      <c r="R13">
        <v>876.62</v>
      </c>
      <c r="T13">
        <v>683.76</v>
      </c>
      <c r="V13">
        <v>683.76</v>
      </c>
      <c r="X13">
        <v>683.76</v>
      </c>
    </row>
    <row r="14" spans="1:25" ht="12.75">
      <c r="A14" t="s">
        <v>15</v>
      </c>
      <c r="B14">
        <v>537.25</v>
      </c>
      <c r="D14">
        <v>598.5</v>
      </c>
      <c r="F14">
        <v>631.05</v>
      </c>
      <c r="H14">
        <v>665.7</v>
      </c>
      <c r="J14">
        <v>700</v>
      </c>
      <c r="L14">
        <v>728</v>
      </c>
      <c r="N14">
        <v>738.85</v>
      </c>
      <c r="P14">
        <v>748.3</v>
      </c>
      <c r="R14">
        <v>748.3</v>
      </c>
      <c r="T14">
        <v>752.85</v>
      </c>
      <c r="V14">
        <v>752.85</v>
      </c>
      <c r="X14">
        <v>756.7</v>
      </c>
    </row>
    <row r="15" spans="1:25" ht="12.75">
      <c r="A15" t="s">
        <v>4</v>
      </c>
      <c r="B15">
        <v>1215.11</v>
      </c>
      <c r="D15">
        <v>1286.09</v>
      </c>
      <c r="F15">
        <v>1217.88</v>
      </c>
      <c r="H15">
        <v>1254.28</v>
      </c>
      <c r="J15">
        <v>1280.07</v>
      </c>
      <c r="L15">
        <v>1321.02</v>
      </c>
      <c r="N15">
        <v>1343.77</v>
      </c>
      <c r="P15">
        <v>1365</v>
      </c>
      <c r="R15">
        <v>1398.37</v>
      </c>
      <c r="T15">
        <v>1430.22</v>
      </c>
      <c r="V15">
        <v>1445.38</v>
      </c>
      <c r="X15">
        <v>1457.52</v>
      </c>
    </row>
    <row r="16" spans="1:25" ht="12.75">
      <c r="A16" t="s">
        <v>29</v>
      </c>
      <c r="B16" s="12" t="s">
        <v>54</v>
      </c>
      <c r="C16" t="s">
        <v>74</v>
      </c>
      <c r="D16" s="12" t="s">
        <v>54</v>
      </c>
      <c r="E16" t="s">
        <v>74</v>
      </c>
      <c r="F16" s="12" t="s">
        <v>54</v>
      </c>
      <c r="G16" t="s">
        <v>74</v>
      </c>
      <c r="H16" s="12" t="s">
        <v>54</v>
      </c>
      <c r="I16" t="s">
        <v>74</v>
      </c>
      <c r="J16" s="12" t="s">
        <v>54</v>
      </c>
      <c r="K16" t="s">
        <v>74</v>
      </c>
      <c r="L16">
        <v>373.46</v>
      </c>
      <c r="N16">
        <v>385.48</v>
      </c>
      <c r="P16">
        <v>381.15</v>
      </c>
      <c r="R16">
        <v>373.36</v>
      </c>
      <c r="T16">
        <v>372.35</v>
      </c>
      <c r="V16">
        <v>395.67</v>
      </c>
      <c r="X16">
        <v>395.61</v>
      </c>
    </row>
    <row r="17" spans="1:25" ht="12.75">
      <c r="A17" t="s">
        <v>25</v>
      </c>
      <c r="B17" s="12" t="s">
        <v>54</v>
      </c>
      <c r="C17" t="s">
        <v>74</v>
      </c>
      <c r="D17" s="12" t="s">
        <v>54</v>
      </c>
      <c r="E17" t="s">
        <v>74</v>
      </c>
      <c r="F17" s="12" t="s">
        <v>54</v>
      </c>
      <c r="G17" t="s">
        <v>74</v>
      </c>
      <c r="H17" s="12" t="s">
        <v>54</v>
      </c>
      <c r="I17" t="s">
        <v>74</v>
      </c>
      <c r="J17" s="12" t="s">
        <v>54</v>
      </c>
      <c r="K17" t="s">
        <v>74</v>
      </c>
      <c r="L17" s="12" t="s">
        <v>54</v>
      </c>
      <c r="M17" t="s">
        <v>74</v>
      </c>
      <c r="N17" s="12" t="s">
        <v>54</v>
      </c>
      <c r="O17" t="s">
        <v>74</v>
      </c>
      <c r="P17" s="12" t="s">
        <v>54</v>
      </c>
      <c r="Q17" t="s">
        <v>74</v>
      </c>
      <c r="R17" s="12" t="s">
        <v>54</v>
      </c>
      <c r="S17" t="s">
        <v>74</v>
      </c>
      <c r="T17" s="12" t="s">
        <v>54</v>
      </c>
      <c r="U17" t="s">
        <v>74</v>
      </c>
      <c r="V17" s="12" t="s">
        <v>54</v>
      </c>
      <c r="W17" t="s">
        <v>74</v>
      </c>
      <c r="X17" s="12" t="s">
        <v>54</v>
      </c>
      <c r="Y17" t="s">
        <v>74</v>
      </c>
    </row>
    <row r="18" spans="1:25" ht="12.75">
      <c r="A18" t="s">
        <v>26</v>
      </c>
      <c r="B18" s="12" t="s">
        <v>54</v>
      </c>
      <c r="C18" t="s">
        <v>74</v>
      </c>
      <c r="D18" s="12" t="s">
        <v>54</v>
      </c>
      <c r="E18" t="s">
        <v>74</v>
      </c>
      <c r="F18" s="12" t="s">
        <v>54</v>
      </c>
      <c r="G18" t="s">
        <v>74</v>
      </c>
      <c r="H18" s="12" t="s">
        <v>54</v>
      </c>
      <c r="I18" t="s">
        <v>74</v>
      </c>
      <c r="J18" s="12" t="s">
        <v>54</v>
      </c>
      <c r="K18" t="s">
        <v>74</v>
      </c>
      <c r="L18" s="12" t="s">
        <v>54</v>
      </c>
      <c r="M18" t="s">
        <v>74</v>
      </c>
      <c r="N18" s="12" t="s">
        <v>54</v>
      </c>
      <c r="O18" t="s">
        <v>74</v>
      </c>
      <c r="P18" s="12" t="s">
        <v>54</v>
      </c>
      <c r="Q18" t="s">
        <v>74</v>
      </c>
      <c r="R18" s="12" t="s">
        <v>54</v>
      </c>
      <c r="S18" t="s">
        <v>74</v>
      </c>
      <c r="T18" s="12" t="s">
        <v>54</v>
      </c>
      <c r="U18" t="s">
        <v>74</v>
      </c>
      <c r="V18" s="12" t="s">
        <v>54</v>
      </c>
      <c r="W18" t="s">
        <v>74</v>
      </c>
      <c r="X18" s="12" t="s">
        <v>54</v>
      </c>
      <c r="Y18" t="s">
        <v>74</v>
      </c>
    </row>
    <row r="19" spans="1:25" ht="12.75">
      <c r="A19" t="s">
        <v>9</v>
      </c>
      <c r="B19">
        <v>118.96</v>
      </c>
      <c r="D19">
        <v>114.63</v>
      </c>
      <c r="F19">
        <v>129.27</v>
      </c>
      <c r="H19">
        <v>172.12</v>
      </c>
      <c r="J19">
        <v>229.75</v>
      </c>
      <c r="L19">
        <v>254.13</v>
      </c>
      <c r="N19">
        <v>253.77</v>
      </c>
      <c r="P19">
        <v>281.93</v>
      </c>
      <c r="R19">
        <v>285.92</v>
      </c>
      <c r="T19">
        <v>286.66</v>
      </c>
      <c r="V19">
        <v>320</v>
      </c>
      <c r="X19">
        <v>360</v>
      </c>
    </row>
    <row r="20" spans="1:25" ht="12.75">
      <c r="A20" t="s">
        <v>19</v>
      </c>
      <c r="B20">
        <v>130.34</v>
      </c>
      <c r="D20">
        <v>144.81</v>
      </c>
      <c r="F20">
        <v>159.29</v>
      </c>
      <c r="H20">
        <v>173.77</v>
      </c>
      <c r="J20">
        <v>231.7</v>
      </c>
      <c r="L20">
        <v>231.7</v>
      </c>
      <c r="N20">
        <v>231.7</v>
      </c>
      <c r="P20">
        <v>231.7</v>
      </c>
      <c r="R20">
        <v>231.7</v>
      </c>
      <c r="T20">
        <v>289.62</v>
      </c>
      <c r="V20">
        <v>289.62</v>
      </c>
      <c r="X20">
        <v>300</v>
      </c>
    </row>
    <row r="21" spans="1:25" ht="12.75">
      <c r="A21" t="s">
        <v>10</v>
      </c>
      <c r="B21">
        <v>1402.96</v>
      </c>
      <c r="D21">
        <v>1466.77</v>
      </c>
      <c r="F21">
        <v>1503.42</v>
      </c>
      <c r="H21">
        <v>1570.28</v>
      </c>
      <c r="J21">
        <v>1570.28</v>
      </c>
      <c r="L21">
        <v>1641.74</v>
      </c>
      <c r="N21">
        <v>1682.76</v>
      </c>
      <c r="P21">
        <v>1757.56</v>
      </c>
      <c r="R21">
        <v>1801.49</v>
      </c>
      <c r="T21">
        <v>1874.19</v>
      </c>
      <c r="V21">
        <v>1921.03</v>
      </c>
      <c r="X21">
        <v>1922.96</v>
      </c>
    </row>
    <row r="22" spans="1:25" ht="12.75">
      <c r="A22" t="s">
        <v>7</v>
      </c>
      <c r="B22">
        <v>201.9</v>
      </c>
      <c r="D22">
        <v>231.74</v>
      </c>
      <c r="F22">
        <v>247.16</v>
      </c>
      <c r="H22">
        <v>260.16</v>
      </c>
      <c r="J22">
        <v>271.94</v>
      </c>
      <c r="L22">
        <v>268.09</v>
      </c>
      <c r="N22">
        <v>271.8</v>
      </c>
      <c r="P22">
        <v>280.63</v>
      </c>
      <c r="R22">
        <v>295.63</v>
      </c>
      <c r="T22">
        <v>335.27</v>
      </c>
      <c r="V22">
        <v>341.7</v>
      </c>
      <c r="X22">
        <v>332.76</v>
      </c>
    </row>
    <row r="23" spans="1:25" ht="12.75">
      <c r="A23" t="s">
        <v>27</v>
      </c>
      <c r="B23">
        <v>540.84</v>
      </c>
      <c r="D23">
        <v>555.05</v>
      </c>
      <c r="F23">
        <v>584.23</v>
      </c>
      <c r="H23">
        <v>601.91</v>
      </c>
      <c r="J23">
        <v>617.21</v>
      </c>
      <c r="L23">
        <v>634.88</v>
      </c>
      <c r="N23">
        <v>659.92</v>
      </c>
      <c r="P23">
        <v>664.95</v>
      </c>
      <c r="R23">
        <v>685.14</v>
      </c>
      <c r="T23">
        <v>702.82</v>
      </c>
      <c r="V23">
        <v>717.95</v>
      </c>
      <c r="X23">
        <v>720.46</v>
      </c>
    </row>
    <row r="24" spans="1:25" ht="12.75">
      <c r="A24" t="s">
        <v>11</v>
      </c>
      <c r="B24">
        <v>1264.8</v>
      </c>
      <c r="D24">
        <v>1264.8</v>
      </c>
      <c r="F24">
        <v>1272.6</v>
      </c>
      <c r="H24">
        <v>1300.8</v>
      </c>
      <c r="J24">
        <v>1335</v>
      </c>
      <c r="L24">
        <v>1381.2</v>
      </c>
      <c r="N24">
        <v>1407.6</v>
      </c>
      <c r="P24">
        <v>1424.4</v>
      </c>
      <c r="R24">
        <v>1446.6</v>
      </c>
      <c r="T24">
        <v>1469.4</v>
      </c>
      <c r="V24">
        <v>1485.6</v>
      </c>
      <c r="X24">
        <v>1501.8</v>
      </c>
    </row>
    <row r="25" spans="1:25" ht="12.75">
      <c r="A25" t="s">
        <v>24</v>
      </c>
      <c r="B25" s="12" t="s">
        <v>54</v>
      </c>
      <c r="C25" t="s">
        <v>74</v>
      </c>
      <c r="D25" s="12" t="s">
        <v>54</v>
      </c>
      <c r="E25" t="s">
        <v>74</v>
      </c>
      <c r="F25" s="12" t="s">
        <v>54</v>
      </c>
      <c r="G25" t="s">
        <v>74</v>
      </c>
      <c r="H25" s="12" t="s">
        <v>54</v>
      </c>
      <c r="I25" t="s">
        <v>74</v>
      </c>
      <c r="J25" s="12" t="s">
        <v>54</v>
      </c>
      <c r="K25" t="s">
        <v>74</v>
      </c>
      <c r="L25" s="12" t="s">
        <v>54</v>
      </c>
      <c r="M25" t="s">
        <v>74</v>
      </c>
      <c r="N25" s="12" t="s">
        <v>54</v>
      </c>
      <c r="O25" t="s">
        <v>74</v>
      </c>
      <c r="P25" s="12" t="s">
        <v>54</v>
      </c>
      <c r="Q25" t="s">
        <v>74</v>
      </c>
      <c r="R25" s="12" t="s">
        <v>54</v>
      </c>
      <c r="S25" t="s">
        <v>74</v>
      </c>
      <c r="T25" s="12" t="s">
        <v>54</v>
      </c>
      <c r="U25" t="s">
        <v>74</v>
      </c>
      <c r="V25" s="12" t="s">
        <v>54</v>
      </c>
      <c r="W25" t="s">
        <v>74</v>
      </c>
      <c r="X25" s="12" t="s">
        <v>54</v>
      </c>
      <c r="Y25" t="s">
        <v>74</v>
      </c>
    </row>
    <row r="26" spans="1:25" ht="12.75">
      <c r="A26" t="s">
        <v>12</v>
      </c>
      <c r="B26">
        <v>175.25</v>
      </c>
      <c r="D26">
        <v>207.86</v>
      </c>
      <c r="F26">
        <v>232.9</v>
      </c>
      <c r="H26">
        <v>244.32</v>
      </c>
      <c r="J26">
        <v>313.34</v>
      </c>
      <c r="L26">
        <v>307.21</v>
      </c>
      <c r="N26">
        <v>320.87</v>
      </c>
      <c r="P26">
        <v>348.68</v>
      </c>
      <c r="R26">
        <v>336.47</v>
      </c>
      <c r="T26">
        <v>392.73</v>
      </c>
      <c r="V26">
        <v>404.4</v>
      </c>
      <c r="X26">
        <v>409.53</v>
      </c>
    </row>
    <row r="27" spans="1:25" ht="12.75">
      <c r="A27" t="s">
        <v>13</v>
      </c>
      <c r="B27">
        <v>425.95</v>
      </c>
      <c r="D27">
        <v>437.15</v>
      </c>
      <c r="F27">
        <v>449.98</v>
      </c>
      <c r="H27">
        <v>470.17</v>
      </c>
      <c r="J27">
        <v>497</v>
      </c>
      <c r="L27">
        <v>525</v>
      </c>
      <c r="N27">
        <v>554.17</v>
      </c>
      <c r="P27">
        <v>565.83</v>
      </c>
      <c r="R27">
        <v>565.83</v>
      </c>
      <c r="T27">
        <v>565.83</v>
      </c>
      <c r="V27">
        <v>565.83</v>
      </c>
      <c r="X27">
        <v>589.17</v>
      </c>
    </row>
    <row r="28" spans="1:25" ht="12.75">
      <c r="A28" t="s">
        <v>20</v>
      </c>
      <c r="B28">
        <v>68.03</v>
      </c>
      <c r="D28">
        <v>78.7</v>
      </c>
      <c r="F28">
        <v>89.67</v>
      </c>
      <c r="H28">
        <v>115.27</v>
      </c>
      <c r="J28">
        <v>138.59</v>
      </c>
      <c r="L28">
        <v>149.16</v>
      </c>
      <c r="N28">
        <v>141.63</v>
      </c>
      <c r="P28">
        <v>157.2</v>
      </c>
      <c r="R28">
        <v>161.91</v>
      </c>
      <c r="T28">
        <v>157.5</v>
      </c>
      <c r="V28">
        <v>190.11</v>
      </c>
      <c r="X28">
        <v>217.5</v>
      </c>
    </row>
    <row r="29" spans="1:25" ht="12.75">
      <c r="A29" t="s">
        <v>14</v>
      </c>
      <c r="B29">
        <v>470.99</v>
      </c>
      <c r="D29">
        <v>490.07</v>
      </c>
      <c r="F29">
        <v>511.9</v>
      </c>
      <c r="H29">
        <v>521.8</v>
      </c>
      <c r="J29">
        <v>538.53</v>
      </c>
      <c r="L29">
        <v>589.19</v>
      </c>
      <c r="N29">
        <v>597.43</v>
      </c>
      <c r="P29">
        <v>748.1</v>
      </c>
      <c r="R29">
        <v>763.06</v>
      </c>
      <c r="T29">
        <v>783.66</v>
      </c>
      <c r="V29">
        <v>789.15</v>
      </c>
      <c r="X29">
        <v>790.73</v>
      </c>
    </row>
    <row r="30" spans="1:25" ht="12.75">
      <c r="A30" t="s">
        <v>28</v>
      </c>
      <c r="B30">
        <v>147.68</v>
      </c>
      <c r="D30">
        <v>167.76</v>
      </c>
      <c r="F30">
        <v>182.15</v>
      </c>
      <c r="H30">
        <v>220.71</v>
      </c>
      <c r="J30">
        <v>241.19</v>
      </c>
      <c r="L30">
        <v>295.5</v>
      </c>
      <c r="N30">
        <v>307.7</v>
      </c>
      <c r="P30">
        <v>317</v>
      </c>
      <c r="R30">
        <v>327</v>
      </c>
      <c r="T30">
        <v>337.7</v>
      </c>
      <c r="V30">
        <v>352</v>
      </c>
      <c r="X30">
        <v>380</v>
      </c>
    </row>
    <row r="31" spans="1:25" ht="12.75">
      <c r="A31" t="s">
        <v>23</v>
      </c>
      <c r="B31" s="12" t="s">
        <v>54</v>
      </c>
      <c r="C31" t="s">
        <v>74</v>
      </c>
      <c r="D31" s="12" t="s">
        <v>54</v>
      </c>
      <c r="E31" t="s">
        <v>74</v>
      </c>
      <c r="F31" s="12" t="s">
        <v>54</v>
      </c>
      <c r="G31" t="s">
        <v>74</v>
      </c>
      <c r="H31" s="12" t="s">
        <v>54</v>
      </c>
      <c r="I31" t="s">
        <v>74</v>
      </c>
      <c r="J31" s="12" t="s">
        <v>54</v>
      </c>
      <c r="K31" t="s">
        <v>74</v>
      </c>
      <c r="L31" s="12" t="s">
        <v>54</v>
      </c>
      <c r="M31" t="s">
        <v>74</v>
      </c>
      <c r="N31" s="12" t="s">
        <v>54</v>
      </c>
      <c r="O31" t="s">
        <v>74</v>
      </c>
      <c r="P31" s="12" t="s">
        <v>54</v>
      </c>
      <c r="Q31" t="s">
        <v>74</v>
      </c>
      <c r="R31" s="12" t="s">
        <v>54</v>
      </c>
      <c r="S31" t="s">
        <v>74</v>
      </c>
      <c r="T31" s="12" t="s">
        <v>54</v>
      </c>
      <c r="U31" t="s">
        <v>74</v>
      </c>
      <c r="V31" s="12" t="s">
        <v>54</v>
      </c>
      <c r="W31" t="s">
        <v>74</v>
      </c>
      <c r="X31" s="12" t="s">
        <v>54</v>
      </c>
      <c r="Y31" t="s">
        <v>74</v>
      </c>
    </row>
    <row r="32" spans="1:25" ht="12.75">
      <c r="A32" t="s">
        <v>22</v>
      </c>
      <c r="B32" s="12" t="s">
        <v>54</v>
      </c>
      <c r="C32" t="s">
        <v>74</v>
      </c>
      <c r="D32" s="12" t="s">
        <v>54</v>
      </c>
      <c r="E32" t="s">
        <v>74</v>
      </c>
      <c r="F32" s="12" t="s">
        <v>54</v>
      </c>
      <c r="G32" t="s">
        <v>74</v>
      </c>
      <c r="H32" s="12" t="s">
        <v>54</v>
      </c>
      <c r="I32" t="s">
        <v>74</v>
      </c>
      <c r="J32" s="12" t="s">
        <v>54</v>
      </c>
      <c r="K32" t="s">
        <v>74</v>
      </c>
      <c r="L32" s="12" t="s">
        <v>54</v>
      </c>
      <c r="M32" t="s">
        <v>74</v>
      </c>
      <c r="N32" s="12" t="s">
        <v>54</v>
      </c>
      <c r="O32" t="s">
        <v>74</v>
      </c>
      <c r="P32" s="12" t="s">
        <v>54</v>
      </c>
      <c r="Q32" t="s">
        <v>74</v>
      </c>
      <c r="R32" s="12" t="s">
        <v>54</v>
      </c>
      <c r="S32" t="s">
        <v>74</v>
      </c>
      <c r="T32" s="12" t="s">
        <v>54</v>
      </c>
      <c r="U32" t="s">
        <v>74</v>
      </c>
      <c r="V32" s="12" t="s">
        <v>54</v>
      </c>
      <c r="W32" t="s">
        <v>74</v>
      </c>
      <c r="X32" s="12" t="s">
        <v>54</v>
      </c>
      <c r="Y32" t="s">
        <v>74</v>
      </c>
    </row>
    <row r="33" spans="1:25" ht="12.75">
      <c r="A33" t="s">
        <v>17</v>
      </c>
      <c r="B33">
        <v>1054.2</v>
      </c>
      <c r="D33">
        <v>1134.67</v>
      </c>
      <c r="F33">
        <v>1212.61</v>
      </c>
      <c r="H33">
        <v>1314.97</v>
      </c>
      <c r="J33">
        <v>1242.24</v>
      </c>
      <c r="L33">
        <v>995.28</v>
      </c>
      <c r="N33">
        <v>1076.46</v>
      </c>
      <c r="P33">
        <v>1136.22</v>
      </c>
      <c r="R33">
        <v>1201.96</v>
      </c>
      <c r="T33">
        <v>1249.85</v>
      </c>
      <c r="V33">
        <v>1251.05</v>
      </c>
      <c r="X33">
        <v>1378.87</v>
      </c>
    </row>
    <row r="36" spans="1:25" ht="12.75">
      <c r="A36" t="s">
        <v>59</v>
      </c>
      <c r="B36" s="12" t="s">
        <v>54</v>
      </c>
      <c r="C36" t="s">
        <v>74</v>
      </c>
      <c r="D36" s="12" t="s">
        <v>54</v>
      </c>
      <c r="E36" t="s">
        <v>74</v>
      </c>
      <c r="F36" s="12" t="s">
        <v>54</v>
      </c>
      <c r="G36" t="s">
        <v>74</v>
      </c>
      <c r="H36" s="12" t="s">
        <v>54</v>
      </c>
      <c r="I36" t="s">
        <v>74</v>
      </c>
      <c r="J36" s="12" t="s">
        <v>54</v>
      </c>
      <c r="K36" t="s">
        <v>74</v>
      </c>
      <c r="L36" s="12" t="s">
        <v>54</v>
      </c>
      <c r="M36" t="s">
        <v>74</v>
      </c>
      <c r="N36" s="12" t="s">
        <v>54</v>
      </c>
      <c r="O36" t="s">
        <v>74</v>
      </c>
      <c r="P36" s="12" t="s">
        <v>54</v>
      </c>
      <c r="Q36" t="s">
        <v>74</v>
      </c>
      <c r="R36" s="12" t="s">
        <v>54</v>
      </c>
      <c r="S36" t="s">
        <v>74</v>
      </c>
      <c r="T36" s="12" t="s">
        <v>54</v>
      </c>
      <c r="U36" t="s">
        <v>74</v>
      </c>
      <c r="V36" s="12" t="s">
        <v>54</v>
      </c>
      <c r="W36" t="s">
        <v>74</v>
      </c>
      <c r="X36" s="12" t="s">
        <v>54</v>
      </c>
      <c r="Y36" t="s">
        <v>74</v>
      </c>
    </row>
    <row r="37" spans="1:25" ht="12.75">
      <c r="A37" t="s">
        <v>75</v>
      </c>
      <c r="B37" s="12" t="s">
        <v>54</v>
      </c>
      <c r="D37" s="12" t="s">
        <v>54</v>
      </c>
      <c r="F37" s="12" t="s">
        <v>54</v>
      </c>
      <c r="H37" s="12" t="s">
        <v>54</v>
      </c>
      <c r="J37" s="12" t="s">
        <v>54</v>
      </c>
      <c r="L37" s="12" t="s">
        <v>54</v>
      </c>
      <c r="N37" s="12" t="s">
        <v>54</v>
      </c>
      <c r="P37" s="12" t="s">
        <v>54</v>
      </c>
      <c r="R37" s="12" t="s">
        <v>54</v>
      </c>
      <c r="T37" s="12" t="s">
        <v>54</v>
      </c>
      <c r="V37" s="12" t="s">
        <v>54</v>
      </c>
      <c r="X37" s="12" t="s">
        <v>54</v>
      </c>
    </row>
    <row r="38" spans="1:25" ht="12.75">
      <c r="A38" t="s">
        <v>60</v>
      </c>
      <c r="B38" s="12" t="s">
        <v>54</v>
      </c>
      <c r="C38" t="s">
        <v>74</v>
      </c>
      <c r="D38" s="12" t="s">
        <v>54</v>
      </c>
      <c r="E38" t="s">
        <v>74</v>
      </c>
      <c r="F38" s="12" t="s">
        <v>54</v>
      </c>
      <c r="G38" t="s">
        <v>74</v>
      </c>
      <c r="H38" s="12" t="s">
        <v>54</v>
      </c>
      <c r="I38" t="s">
        <v>74</v>
      </c>
      <c r="J38" s="12" t="s">
        <v>54</v>
      </c>
      <c r="K38" t="s">
        <v>74</v>
      </c>
      <c r="L38" s="12" t="s">
        <v>54</v>
      </c>
      <c r="M38" t="s">
        <v>74</v>
      </c>
      <c r="N38" s="12" t="s">
        <v>54</v>
      </c>
      <c r="O38" t="s">
        <v>74</v>
      </c>
      <c r="P38" s="12" t="s">
        <v>54</v>
      </c>
      <c r="Q38" t="s">
        <v>74</v>
      </c>
      <c r="R38" s="12" t="s">
        <v>54</v>
      </c>
      <c r="S38" t="s">
        <v>74</v>
      </c>
      <c r="T38" s="12" t="s">
        <v>54</v>
      </c>
      <c r="U38" t="s">
        <v>74</v>
      </c>
      <c r="V38" s="12" t="s">
        <v>54</v>
      </c>
      <c r="W38" t="s">
        <v>74</v>
      </c>
      <c r="X38" s="12" t="s">
        <v>54</v>
      </c>
      <c r="Y38" t="s">
        <v>74</v>
      </c>
    </row>
    <row r="39" spans="1:25" ht="12.75">
      <c r="A39" t="s">
        <v>61</v>
      </c>
      <c r="B39" s="12" t="s">
        <v>54</v>
      </c>
      <c r="C39" t="s">
        <v>74</v>
      </c>
      <c r="D39" s="12" t="s">
        <v>54</v>
      </c>
      <c r="E39" t="s">
        <v>74</v>
      </c>
      <c r="F39" s="12" t="s">
        <v>54</v>
      </c>
      <c r="G39" t="s">
        <v>74</v>
      </c>
      <c r="H39" s="12" t="s">
        <v>54</v>
      </c>
      <c r="I39" t="s">
        <v>74</v>
      </c>
      <c r="J39" s="12" t="s">
        <v>54</v>
      </c>
      <c r="K39" t="s">
        <v>74</v>
      </c>
      <c r="L39" s="12" t="s">
        <v>54</v>
      </c>
      <c r="M39" t="s">
        <v>74</v>
      </c>
      <c r="N39" s="12" t="s">
        <v>54</v>
      </c>
      <c r="O39" t="s">
        <v>74</v>
      </c>
      <c r="P39" s="12" t="s">
        <v>54</v>
      </c>
      <c r="Q39" t="s">
        <v>74</v>
      </c>
      <c r="R39" s="12" t="s">
        <v>54</v>
      </c>
      <c r="S39" t="s">
        <v>74</v>
      </c>
      <c r="T39" s="12" t="s">
        <v>54</v>
      </c>
      <c r="U39" t="s">
        <v>74</v>
      </c>
      <c r="V39" s="12" t="s">
        <v>54</v>
      </c>
      <c r="W39" t="s">
        <v>74</v>
      </c>
      <c r="X39" s="12" t="s">
        <v>54</v>
      </c>
      <c r="Y39" t="s">
        <v>74</v>
      </c>
    </row>
    <row r="40" spans="1:25" ht="12.75">
      <c r="A40" t="s">
        <v>62</v>
      </c>
      <c r="B40" s="12" t="s">
        <v>54</v>
      </c>
      <c r="D40" s="12" t="s">
        <v>54</v>
      </c>
      <c r="F40" s="12" t="s">
        <v>54</v>
      </c>
      <c r="H40" s="12" t="s">
        <v>54</v>
      </c>
      <c r="J40" s="12" t="s">
        <v>54</v>
      </c>
      <c r="L40" s="12" t="s">
        <v>54</v>
      </c>
      <c r="N40" s="12" t="s">
        <v>54</v>
      </c>
      <c r="P40" s="12" t="s">
        <v>54</v>
      </c>
      <c r="R40" s="12" t="s">
        <v>54</v>
      </c>
      <c r="T40" s="12" t="s">
        <v>54</v>
      </c>
      <c r="V40">
        <v>288.05</v>
      </c>
      <c r="X40">
        <v>288.05</v>
      </c>
    </row>
    <row r="41" spans="1:25" ht="12.75">
      <c r="A41" t="s">
        <v>63</v>
      </c>
      <c r="B41" s="12" t="s">
        <v>54</v>
      </c>
      <c r="C41" t="s">
        <v>74</v>
      </c>
      <c r="D41" s="12" t="s">
        <v>54</v>
      </c>
      <c r="E41" t="s">
        <v>74</v>
      </c>
      <c r="F41" s="12" t="s">
        <v>54</v>
      </c>
      <c r="G41" t="s">
        <v>74</v>
      </c>
      <c r="H41" s="12" t="s">
        <v>54</v>
      </c>
      <c r="I41" t="s">
        <v>74</v>
      </c>
      <c r="J41" s="12" t="s">
        <v>54</v>
      </c>
      <c r="K41" t="s">
        <v>74</v>
      </c>
      <c r="L41" s="12" t="s">
        <v>54</v>
      </c>
      <c r="M41" t="s">
        <v>74</v>
      </c>
      <c r="N41" s="12" t="s">
        <v>54</v>
      </c>
      <c r="O41" t="s">
        <v>74</v>
      </c>
      <c r="P41" s="12" t="s">
        <v>54</v>
      </c>
      <c r="Q41" t="s">
        <v>74</v>
      </c>
      <c r="R41" s="12" t="s">
        <v>54</v>
      </c>
      <c r="T41">
        <v>199.48</v>
      </c>
      <c r="V41">
        <v>213.62</v>
      </c>
      <c r="X41">
        <v>213.72</v>
      </c>
    </row>
    <row r="42" spans="1:25" ht="12.75">
      <c r="A42" t="s">
        <v>76</v>
      </c>
      <c r="B42" s="12" t="s">
        <v>54</v>
      </c>
      <c r="D42" s="12" t="s">
        <v>54</v>
      </c>
      <c r="F42" s="12" t="s">
        <v>54</v>
      </c>
      <c r="H42" s="12" t="s">
        <v>54</v>
      </c>
      <c r="J42" s="12" t="s">
        <v>54</v>
      </c>
      <c r="L42" s="12" t="s">
        <v>54</v>
      </c>
      <c r="N42" s="12" t="s">
        <v>54</v>
      </c>
      <c r="P42" s="12" t="s">
        <v>54</v>
      </c>
      <c r="R42" s="12" t="s">
        <v>54</v>
      </c>
      <c r="T42" s="12" t="s">
        <v>54</v>
      </c>
      <c r="V42">
        <v>156.92</v>
      </c>
      <c r="X42">
        <v>156.99</v>
      </c>
    </row>
    <row r="43" spans="1:25" ht="12.75">
      <c r="A43" t="s">
        <v>64</v>
      </c>
      <c r="B43" s="12" t="s">
        <v>54</v>
      </c>
      <c r="D43" s="12" t="s">
        <v>54</v>
      </c>
      <c r="F43" s="12" t="s">
        <v>54</v>
      </c>
      <c r="H43" s="12" t="s">
        <v>54</v>
      </c>
      <c r="J43" s="12" t="s">
        <v>54</v>
      </c>
      <c r="L43" s="12" t="s">
        <v>54</v>
      </c>
      <c r="N43" s="12" t="s">
        <v>54</v>
      </c>
      <c r="P43" s="12" t="s">
        <v>54</v>
      </c>
      <c r="R43" s="12" t="s">
        <v>54</v>
      </c>
      <c r="T43">
        <v>239.24</v>
      </c>
      <c r="V43">
        <v>235.31</v>
      </c>
      <c r="X43">
        <v>235.05</v>
      </c>
    </row>
    <row r="44" spans="1:25" ht="12.75">
      <c r="A44" t="s">
        <v>16</v>
      </c>
      <c r="B44">
        <v>238.77</v>
      </c>
      <c r="D44">
        <v>266.15</v>
      </c>
      <c r="F44">
        <v>333.46</v>
      </c>
      <c r="H44">
        <v>301.77</v>
      </c>
      <c r="J44">
        <v>354.34</v>
      </c>
      <c r="L44">
        <v>309.94</v>
      </c>
      <c r="N44">
        <v>338.33</v>
      </c>
      <c r="P44">
        <v>384.89</v>
      </c>
      <c r="R44">
        <v>362.84</v>
      </c>
      <c r="T44">
        <v>415.52</v>
      </c>
      <c r="V44">
        <v>361.76</v>
      </c>
      <c r="X44">
        <v>424.26</v>
      </c>
    </row>
    <row r="45" spans="1:25" ht="12.75">
      <c r="A45" t="s">
        <v>18</v>
      </c>
      <c r="B45">
        <v>706.79</v>
      </c>
      <c r="D45">
        <v>655.36</v>
      </c>
      <c r="F45">
        <v>756.69</v>
      </c>
      <c r="H45">
        <v>677.81</v>
      </c>
      <c r="J45">
        <v>688.81</v>
      </c>
      <c r="L45">
        <v>815.79</v>
      </c>
      <c r="N45">
        <v>872.32</v>
      </c>
      <c r="P45">
        <v>940.48</v>
      </c>
      <c r="R45">
        <v>971.22</v>
      </c>
      <c r="T45">
        <v>952.46</v>
      </c>
      <c r="V45">
        <v>911.22</v>
      </c>
      <c r="X45">
        <v>1035.06</v>
      </c>
    </row>
    <row r="46" ht="12.75">
      <c r="A46" t="s">
        <v>77</v>
      </c>
    </row>
    <row r="47" spans="1:2" ht="12.75">
      <c r="A47" t="s">
        <v>54</v>
      </c>
    </row>
    <row r="48" spans="1:2" ht="12.75">
      <c r="A48" t="s">
        <v>78</v>
      </c>
      <c r="B48" t="s">
        <v>35</v>
      </c>
    </row>
    <row r="49" spans="1:2" ht="12.75">
      <c r="A49" t="s">
        <v>79</v>
      </c>
      <c r="B49" t="s">
        <v>80</v>
      </c>
    </row>
    <row r="50" spans="1:2" ht="12.75">
      <c r="A50" t="s">
        <v>81</v>
      </c>
      <c r="B50" t="s">
        <v>82</v>
      </c>
    </row>
    <row r="51" spans="1:2" ht="12.75">
      <c r="A51" t="s">
        <v>83</v>
      </c>
      <c r="B51" t="s">
        <v>84</v>
      </c>
    </row>
    <row r="52" spans="1:2" ht="12.75">
      <c r="A52" t="s">
        <v>85</v>
      </c>
      <c r="B52" t="s">
        <v>86</v>
      </c>
    </row>
    <row r="53" spans="1:2" ht="12.75">
      <c r="A53" t="s">
        <v>87</v>
      </c>
      <c r="B53" t="s">
        <v>88</v>
      </c>
    </row>
    <row r="54" spans="1:2" ht="12.75">
      <c r="A54" t="s">
        <v>89</v>
      </c>
      <c r="B54" t="s">
        <v>90</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47"/>
  <sheetViews>
    <sheetView zoomScalePageLayoutView="0" workbookViewId="0" topLeftCell="A1">
      <selection activeCell="B7" sqref="B7"/>
    </sheetView>
  </sheetViews>
  <sheetFormatPr defaultColWidth="9.140625" defaultRowHeight="12.75"/>
  <sheetData>
    <row r="1" ht="12.75">
      <c r="A1" s="1" t="s">
        <v>104</v>
      </c>
    </row>
    <row r="3" spans="1:2" ht="12.75">
      <c r="A3" s="1" t="s">
        <v>32</v>
      </c>
      <c r="B3" s="2">
        <v>42775.598703703705</v>
      </c>
    </row>
    <row r="4" spans="1:2" ht="12.75">
      <c r="A4" s="1" t="s">
        <v>33</v>
      </c>
      <c r="B4" s="2">
        <v>42802.32928164351</v>
      </c>
    </row>
    <row r="5" spans="1:3" ht="12.75">
      <c r="A5" s="1" t="s">
        <v>34</v>
      </c>
      <c r="B5" s="1" t="s">
        <v>35</v>
      </c>
      <c r="C5" t="s">
        <v>114</v>
      </c>
    </row>
    <row r="7" spans="1:2" ht="12.75">
      <c r="A7" s="18" t="s">
        <v>65</v>
      </c>
      <c r="B7" s="18" t="s">
        <v>66</v>
      </c>
    </row>
    <row r="8" spans="1:2" ht="12.75">
      <c r="A8" s="1" t="s">
        <v>103</v>
      </c>
      <c r="B8" s="1" t="s">
        <v>58</v>
      </c>
    </row>
    <row r="9" spans="1:2" ht="12.75">
      <c r="A9" s="1" t="s">
        <v>102</v>
      </c>
      <c r="B9" s="1" t="s">
        <v>58</v>
      </c>
    </row>
    <row r="10" spans="1:2" ht="12.75">
      <c r="A10" s="1" t="s">
        <v>92</v>
      </c>
      <c r="B10" s="1" t="s">
        <v>58</v>
      </c>
    </row>
    <row r="11" spans="1:2" ht="12.75">
      <c r="A11" s="1" t="s">
        <v>57</v>
      </c>
      <c r="B11" s="1" t="s">
        <v>58</v>
      </c>
    </row>
    <row r="12" spans="1:2" ht="12.75">
      <c r="A12" s="1" t="s">
        <v>101</v>
      </c>
      <c r="B12" s="1" t="s">
        <v>100</v>
      </c>
    </row>
    <row r="14" spans="1:4" ht="12.75">
      <c r="A14" s="3" t="s">
        <v>38</v>
      </c>
      <c r="B14" s="3" t="s">
        <v>39</v>
      </c>
      <c r="C14" s="3" t="s">
        <v>43</v>
      </c>
      <c r="D14" s="3" t="s">
        <v>47</v>
      </c>
    </row>
    <row r="15" spans="1:4" ht="12.75">
      <c r="A15" s="3" t="s">
        <v>49</v>
      </c>
      <c r="B15" s="4">
        <v>2010</v>
      </c>
      <c r="C15" s="4">
        <v>2097</v>
      </c>
      <c r="D15" s="4">
        <v>2293</v>
      </c>
    </row>
    <row r="16" spans="1:4" ht="12.75">
      <c r="A16" s="3" t="s">
        <v>50</v>
      </c>
      <c r="B16" s="5" t="s">
        <v>54</v>
      </c>
      <c r="C16" s="4">
        <v>2228</v>
      </c>
      <c r="D16" s="4">
        <v>2401</v>
      </c>
    </row>
    <row r="17" spans="1:4" ht="12.75">
      <c r="A17" s="3" t="s">
        <v>1</v>
      </c>
      <c r="B17" s="4">
        <v>2438</v>
      </c>
      <c r="C17" s="4">
        <v>2749</v>
      </c>
      <c r="D17" s="4">
        <v>2956</v>
      </c>
    </row>
    <row r="18" spans="1:4" ht="12.75">
      <c r="A18" s="3" t="s">
        <v>30</v>
      </c>
      <c r="B18" s="4">
        <v>193</v>
      </c>
      <c r="C18" s="4">
        <v>332</v>
      </c>
      <c r="D18" s="4">
        <v>420</v>
      </c>
    </row>
    <row r="19" spans="1:4" ht="12.75">
      <c r="A19" s="3" t="s">
        <v>2</v>
      </c>
      <c r="B19" s="4">
        <v>714</v>
      </c>
      <c r="C19" s="4">
        <v>922</v>
      </c>
      <c r="D19" s="4">
        <v>909</v>
      </c>
    </row>
    <row r="20" spans="1:4" ht="12.75">
      <c r="A20" s="3" t="s">
        <v>21</v>
      </c>
      <c r="B20" s="4">
        <v>3062</v>
      </c>
      <c r="C20" s="4">
        <v>3642</v>
      </c>
      <c r="D20" s="4">
        <v>3690</v>
      </c>
    </row>
    <row r="21" spans="1:4" ht="12.75">
      <c r="A21" s="3" t="s">
        <v>51</v>
      </c>
      <c r="B21" s="4">
        <v>2457</v>
      </c>
      <c r="C21" s="4">
        <v>2520</v>
      </c>
      <c r="D21" s="4">
        <v>2620</v>
      </c>
    </row>
    <row r="22" spans="1:4" ht="12.75">
      <c r="A22" s="3" t="s">
        <v>3</v>
      </c>
      <c r="B22" s="4">
        <v>599</v>
      </c>
      <c r="C22" s="4">
        <v>777</v>
      </c>
      <c r="D22" s="4">
        <v>999</v>
      </c>
    </row>
    <row r="23" spans="1:4" ht="12.75">
      <c r="A23" s="3" t="s">
        <v>8</v>
      </c>
      <c r="B23" s="4">
        <v>3142</v>
      </c>
      <c r="C23" s="4">
        <v>3274</v>
      </c>
      <c r="D23" s="4">
        <v>3340</v>
      </c>
    </row>
    <row r="24" spans="1:4" ht="12.75">
      <c r="A24" s="3" t="s">
        <v>6</v>
      </c>
      <c r="B24" s="4">
        <v>1563</v>
      </c>
      <c r="C24" s="4">
        <v>1744</v>
      </c>
      <c r="D24" s="5" t="s">
        <v>54</v>
      </c>
    </row>
    <row r="25" spans="1:4" ht="12.75">
      <c r="A25" s="3" t="s">
        <v>15</v>
      </c>
      <c r="B25" s="4">
        <v>1597</v>
      </c>
      <c r="C25" s="4">
        <v>1775</v>
      </c>
      <c r="D25" s="4">
        <v>1829</v>
      </c>
    </row>
    <row r="26" spans="1:4" ht="12.75">
      <c r="A26" s="3" t="s">
        <v>4</v>
      </c>
      <c r="B26" s="4">
        <v>2342</v>
      </c>
      <c r="C26" s="4">
        <v>2400</v>
      </c>
      <c r="D26" s="4">
        <v>2603</v>
      </c>
    </row>
    <row r="27" spans="1:4" ht="12.75">
      <c r="A27" s="3" t="s">
        <v>29</v>
      </c>
      <c r="B27" s="5" t="s">
        <v>54</v>
      </c>
      <c r="C27" s="4">
        <v>980</v>
      </c>
      <c r="D27" s="5" t="s">
        <v>54</v>
      </c>
    </row>
    <row r="28" spans="1:4" ht="12.75">
      <c r="A28" s="3" t="s">
        <v>25</v>
      </c>
      <c r="B28" s="4">
        <v>2030</v>
      </c>
      <c r="C28" s="4">
        <v>2193</v>
      </c>
      <c r="D28" s="4">
        <v>2337</v>
      </c>
    </row>
    <row r="29" spans="1:4" ht="12.75">
      <c r="A29" s="3" t="s">
        <v>26</v>
      </c>
      <c r="B29" s="4">
        <v>1815</v>
      </c>
      <c r="C29" s="4">
        <v>1980</v>
      </c>
      <c r="D29" s="4">
        <v>1798</v>
      </c>
    </row>
    <row r="30" spans="1:4" ht="12.75">
      <c r="A30" s="3" t="s">
        <v>9</v>
      </c>
      <c r="B30" s="4">
        <v>431</v>
      </c>
      <c r="C30" s="4">
        <v>573</v>
      </c>
      <c r="D30" s="4">
        <v>692</v>
      </c>
    </row>
    <row r="31" spans="1:4" ht="12.75">
      <c r="A31" s="3" t="s">
        <v>19</v>
      </c>
      <c r="B31" s="4">
        <v>441</v>
      </c>
      <c r="C31" s="4">
        <v>525</v>
      </c>
      <c r="D31" s="4">
        <v>640</v>
      </c>
    </row>
    <row r="32" spans="1:4" ht="12.75">
      <c r="A32" s="3" t="s">
        <v>10</v>
      </c>
      <c r="B32" s="4">
        <v>3112</v>
      </c>
      <c r="C32" s="4">
        <v>3501</v>
      </c>
      <c r="D32" s="4">
        <v>3913</v>
      </c>
    </row>
    <row r="33" spans="1:4" ht="12.75">
      <c r="A33" s="3" t="s">
        <v>7</v>
      </c>
      <c r="B33" s="4">
        <v>608</v>
      </c>
      <c r="C33" s="4">
        <v>729</v>
      </c>
      <c r="D33" s="4">
        <v>774</v>
      </c>
    </row>
    <row r="34" spans="1:4" ht="12.75">
      <c r="A34" s="3" t="s">
        <v>27</v>
      </c>
      <c r="B34" s="4">
        <v>1206</v>
      </c>
      <c r="C34" s="4">
        <v>1375</v>
      </c>
      <c r="D34" s="4">
        <v>1566</v>
      </c>
    </row>
    <row r="35" spans="1:4" ht="12.75">
      <c r="A35" s="3" t="s">
        <v>11</v>
      </c>
      <c r="B35" s="4">
        <v>1917</v>
      </c>
      <c r="C35" s="4">
        <v>2281</v>
      </c>
      <c r="D35" s="4">
        <v>2398</v>
      </c>
    </row>
    <row r="36" spans="1:4" ht="12.75">
      <c r="A36" s="3" t="s">
        <v>24</v>
      </c>
      <c r="B36" s="4">
        <v>2124</v>
      </c>
      <c r="C36" s="4">
        <v>2288</v>
      </c>
      <c r="D36" s="4">
        <v>2494</v>
      </c>
    </row>
    <row r="37" spans="1:4" ht="12.75">
      <c r="A37" s="3" t="s">
        <v>12</v>
      </c>
      <c r="B37" s="4">
        <v>648</v>
      </c>
      <c r="C37" s="4">
        <v>793</v>
      </c>
      <c r="D37" s="4">
        <v>948</v>
      </c>
    </row>
    <row r="38" spans="1:4" ht="12.75">
      <c r="A38" s="3" t="s">
        <v>13</v>
      </c>
      <c r="B38" s="4">
        <v>1135</v>
      </c>
      <c r="C38" s="4">
        <v>1231</v>
      </c>
      <c r="D38" s="4">
        <v>1209</v>
      </c>
    </row>
    <row r="39" spans="1:4" ht="12.75">
      <c r="A39" s="3" t="s">
        <v>20</v>
      </c>
      <c r="B39" s="4">
        <v>332</v>
      </c>
      <c r="C39" s="4">
        <v>444</v>
      </c>
      <c r="D39" s="4">
        <v>512</v>
      </c>
    </row>
    <row r="40" spans="1:4" ht="12.75">
      <c r="A40" s="3" t="s">
        <v>14</v>
      </c>
      <c r="B40" s="4">
        <v>1198</v>
      </c>
      <c r="C40" s="4">
        <v>1470</v>
      </c>
      <c r="D40" s="4">
        <v>1571</v>
      </c>
    </row>
    <row r="41" spans="1:4" ht="12.75">
      <c r="A41" s="3" t="s">
        <v>28</v>
      </c>
      <c r="B41" s="4">
        <v>519</v>
      </c>
      <c r="C41" s="4">
        <v>758</v>
      </c>
      <c r="D41" s="4">
        <v>908</v>
      </c>
    </row>
    <row r="42" spans="1:4" ht="12.75">
      <c r="A42" s="3" t="s">
        <v>23</v>
      </c>
      <c r="B42" s="4">
        <v>2466</v>
      </c>
      <c r="C42" s="4">
        <v>2848</v>
      </c>
      <c r="D42" s="4">
        <v>3094</v>
      </c>
    </row>
    <row r="43" spans="1:4" ht="12.75">
      <c r="A43" s="3" t="s">
        <v>22</v>
      </c>
      <c r="B43" s="4">
        <v>2510</v>
      </c>
      <c r="C43" s="4">
        <v>2809</v>
      </c>
      <c r="D43" s="4">
        <v>3286</v>
      </c>
    </row>
    <row r="44" spans="1:4" ht="12.75">
      <c r="A44" s="3" t="s">
        <v>17</v>
      </c>
      <c r="B44" s="4">
        <v>2893</v>
      </c>
      <c r="C44" s="4">
        <v>2504</v>
      </c>
      <c r="D44" s="4">
        <v>2795</v>
      </c>
    </row>
    <row r="46" ht="12.75">
      <c r="A46" s="1" t="s">
        <v>55</v>
      </c>
    </row>
    <row r="47" spans="1:2" ht="12.75">
      <c r="A47" s="1" t="s">
        <v>54</v>
      </c>
      <c r="B47" s="1" t="s">
        <v>56</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40"/>
  <sheetViews>
    <sheetView zoomScalePageLayoutView="0" workbookViewId="0" topLeftCell="A1">
      <selection activeCell="E8" sqref="E8"/>
    </sheetView>
  </sheetViews>
  <sheetFormatPr defaultColWidth="9.140625" defaultRowHeight="12.75"/>
  <sheetData>
    <row r="1" ht="12.75">
      <c r="A1" s="1" t="s">
        <v>104</v>
      </c>
    </row>
    <row r="2" ht="12.75">
      <c r="B2" t="s">
        <v>114</v>
      </c>
    </row>
    <row r="3" spans="1:2" ht="12.75">
      <c r="A3" s="18" t="s">
        <v>65</v>
      </c>
      <c r="B3" s="18" t="s">
        <v>66</v>
      </c>
    </row>
    <row r="4" spans="1:2" ht="12.75">
      <c r="A4" s="1" t="s">
        <v>103</v>
      </c>
      <c r="B4" s="1" t="s">
        <v>58</v>
      </c>
    </row>
    <row r="5" spans="1:2" ht="12.75">
      <c r="A5" s="1" t="s">
        <v>102</v>
      </c>
      <c r="B5" s="1" t="s">
        <v>58</v>
      </c>
    </row>
    <row r="6" spans="1:2" ht="12.75">
      <c r="A6" s="1" t="s">
        <v>92</v>
      </c>
      <c r="B6" s="1" t="s">
        <v>58</v>
      </c>
    </row>
    <row r="7" spans="1:2" ht="12.75">
      <c r="A7" s="1" t="s">
        <v>57</v>
      </c>
      <c r="B7" s="1" t="s">
        <v>58</v>
      </c>
    </row>
    <row r="8" spans="1:2" ht="12.75">
      <c r="A8" s="1" t="s">
        <v>101</v>
      </c>
      <c r="B8" s="1" t="s">
        <v>105</v>
      </c>
    </row>
    <row r="10" spans="1:4" ht="12.75">
      <c r="A10" s="3" t="s">
        <v>38</v>
      </c>
      <c r="B10" s="3" t="s">
        <v>39</v>
      </c>
      <c r="C10" s="3" t="s">
        <v>43</v>
      </c>
      <c r="D10" s="3" t="s">
        <v>47</v>
      </c>
    </row>
    <row r="11" spans="1:4" ht="12.75">
      <c r="A11" s="3" t="s">
        <v>49</v>
      </c>
      <c r="B11" s="4">
        <v>1699</v>
      </c>
      <c r="C11" s="4">
        <v>1769</v>
      </c>
      <c r="D11" s="4">
        <v>1939</v>
      </c>
    </row>
    <row r="12" spans="1:4" ht="12.75">
      <c r="A12" s="3" t="s">
        <v>50</v>
      </c>
      <c r="B12" s="5" t="s">
        <v>54</v>
      </c>
      <c r="C12" s="4">
        <v>1931</v>
      </c>
      <c r="D12" s="4">
        <v>2082</v>
      </c>
    </row>
    <row r="13" spans="1:4" ht="12.75">
      <c r="A13" s="3" t="s">
        <v>1</v>
      </c>
      <c r="B13" s="4">
        <v>2219</v>
      </c>
      <c r="C13" s="4">
        <v>2508</v>
      </c>
      <c r="D13" s="4">
        <v>2719</v>
      </c>
    </row>
    <row r="14" spans="1:4" ht="12.75">
      <c r="A14" s="3" t="s">
        <v>30</v>
      </c>
      <c r="B14" s="4">
        <v>138</v>
      </c>
      <c r="C14" s="4">
        <v>247</v>
      </c>
      <c r="D14" s="4">
        <v>302</v>
      </c>
    </row>
    <row r="15" spans="1:4" ht="12.75">
      <c r="A15" s="3" t="s">
        <v>2</v>
      </c>
      <c r="B15" s="4">
        <v>608</v>
      </c>
      <c r="C15" s="4">
        <v>785</v>
      </c>
      <c r="D15" s="4">
        <v>775</v>
      </c>
    </row>
    <row r="16" spans="1:4" ht="12.75">
      <c r="A16" s="3" t="s">
        <v>21</v>
      </c>
      <c r="B16" s="4">
        <v>2998</v>
      </c>
      <c r="C16" s="4">
        <v>3551</v>
      </c>
      <c r="D16" s="4">
        <v>3627</v>
      </c>
    </row>
    <row r="17" spans="1:4" ht="12.75">
      <c r="A17" s="3" t="s">
        <v>51</v>
      </c>
      <c r="B17" s="4">
        <v>2263</v>
      </c>
      <c r="C17" s="4">
        <v>2274</v>
      </c>
      <c r="D17" s="4">
        <v>2343</v>
      </c>
    </row>
    <row r="18" spans="1:4" ht="12.75">
      <c r="A18" s="3" t="s">
        <v>3</v>
      </c>
      <c r="B18" s="4">
        <v>492</v>
      </c>
      <c r="C18" s="4">
        <v>641</v>
      </c>
      <c r="D18" s="4">
        <v>845</v>
      </c>
    </row>
    <row r="19" spans="1:4" ht="12.75">
      <c r="A19" s="3" t="s">
        <v>8</v>
      </c>
      <c r="B19" s="4">
        <v>2690</v>
      </c>
      <c r="C19" s="4">
        <v>2811</v>
      </c>
      <c r="D19" s="4">
        <v>2813</v>
      </c>
    </row>
    <row r="20" spans="1:4" ht="12.75">
      <c r="A20" s="3" t="s">
        <v>6</v>
      </c>
      <c r="B20" s="4">
        <v>1312</v>
      </c>
      <c r="C20" s="4">
        <v>1516</v>
      </c>
      <c r="D20" s="5" t="s">
        <v>54</v>
      </c>
    </row>
    <row r="21" spans="1:4" ht="12.75">
      <c r="A21" s="3" t="s">
        <v>15</v>
      </c>
      <c r="B21" s="4">
        <v>1320</v>
      </c>
      <c r="C21" s="4">
        <v>1518</v>
      </c>
      <c r="D21" s="4">
        <v>1570</v>
      </c>
    </row>
    <row r="22" spans="1:4" ht="12.75">
      <c r="A22" s="3" t="s">
        <v>4</v>
      </c>
      <c r="B22" s="4">
        <v>1966</v>
      </c>
      <c r="C22" s="4">
        <v>2018</v>
      </c>
      <c r="D22" s="4">
        <v>2205</v>
      </c>
    </row>
    <row r="23" spans="1:4" ht="12.75">
      <c r="A23" s="3" t="s">
        <v>29</v>
      </c>
      <c r="B23" s="5" t="s">
        <v>54</v>
      </c>
      <c r="C23" s="4">
        <v>815</v>
      </c>
      <c r="D23" s="5" t="s">
        <v>54</v>
      </c>
    </row>
    <row r="24" spans="1:4" ht="12.75">
      <c r="A24" s="3" t="s">
        <v>25</v>
      </c>
      <c r="B24" s="4">
        <v>1781</v>
      </c>
      <c r="C24" s="4">
        <v>1925</v>
      </c>
      <c r="D24" s="4">
        <v>2022</v>
      </c>
    </row>
    <row r="25" spans="1:4" ht="12.75">
      <c r="A25" s="3" t="s">
        <v>26</v>
      </c>
      <c r="B25" s="4">
        <v>1497</v>
      </c>
      <c r="C25" s="4">
        <v>1557</v>
      </c>
      <c r="D25" s="4">
        <v>1410</v>
      </c>
    </row>
    <row r="26" spans="1:4" ht="12.75">
      <c r="A26" s="3" t="s">
        <v>9</v>
      </c>
      <c r="B26" s="4">
        <v>316</v>
      </c>
      <c r="C26" s="4">
        <v>425</v>
      </c>
      <c r="D26" s="4">
        <v>528</v>
      </c>
    </row>
    <row r="27" spans="1:4" ht="12.75">
      <c r="A27" s="3" t="s">
        <v>19</v>
      </c>
      <c r="B27" s="4">
        <v>350</v>
      </c>
      <c r="C27" s="4">
        <v>408</v>
      </c>
      <c r="D27" s="4">
        <v>514</v>
      </c>
    </row>
    <row r="28" spans="1:4" ht="12.75">
      <c r="A28" s="3" t="s">
        <v>10</v>
      </c>
      <c r="B28" s="4">
        <v>2641</v>
      </c>
      <c r="C28" s="4">
        <v>2930</v>
      </c>
      <c r="D28" s="4">
        <v>3240</v>
      </c>
    </row>
    <row r="29" spans="1:4" ht="12.75">
      <c r="A29" s="3" t="s">
        <v>7</v>
      </c>
      <c r="B29" s="4">
        <v>468</v>
      </c>
      <c r="C29" s="4">
        <v>545</v>
      </c>
      <c r="D29" s="4">
        <v>590</v>
      </c>
    </row>
    <row r="30" spans="1:4" ht="12.75">
      <c r="A30" s="3" t="s">
        <v>27</v>
      </c>
      <c r="B30" s="4">
        <v>1109</v>
      </c>
      <c r="C30" s="4">
        <v>1261</v>
      </c>
      <c r="D30" s="4">
        <v>1386</v>
      </c>
    </row>
    <row r="31" spans="1:4" ht="12.75">
      <c r="A31" s="3" t="s">
        <v>11</v>
      </c>
      <c r="B31" s="4">
        <v>1735</v>
      </c>
      <c r="C31" s="4">
        <v>2063</v>
      </c>
      <c r="D31" s="4">
        <v>2135</v>
      </c>
    </row>
    <row r="32" spans="1:4" ht="12.75">
      <c r="A32" s="3" t="s">
        <v>24</v>
      </c>
      <c r="B32" s="4">
        <v>1883</v>
      </c>
      <c r="C32" s="4">
        <v>2013</v>
      </c>
      <c r="D32" s="4">
        <v>2232</v>
      </c>
    </row>
    <row r="33" spans="1:4" ht="12.75">
      <c r="A33" s="3" t="s">
        <v>12</v>
      </c>
      <c r="B33" s="4">
        <v>519</v>
      </c>
      <c r="C33" s="4">
        <v>645</v>
      </c>
      <c r="D33" s="4">
        <v>755</v>
      </c>
    </row>
    <row r="34" spans="1:4" ht="12.75">
      <c r="A34" s="3" t="s">
        <v>13</v>
      </c>
      <c r="B34" s="4">
        <v>794</v>
      </c>
      <c r="C34" s="4">
        <v>850</v>
      </c>
      <c r="D34" s="4">
        <v>867</v>
      </c>
    </row>
    <row r="35" spans="1:4" ht="12.75">
      <c r="A35" s="3" t="s">
        <v>20</v>
      </c>
      <c r="B35" s="4">
        <v>250</v>
      </c>
      <c r="C35" s="4">
        <v>328</v>
      </c>
      <c r="D35" s="4">
        <v>375</v>
      </c>
    </row>
    <row r="36" spans="1:4" ht="12.75">
      <c r="A36" s="3" t="s">
        <v>14</v>
      </c>
      <c r="B36" s="4">
        <v>979</v>
      </c>
      <c r="C36" s="4">
        <v>1197</v>
      </c>
      <c r="D36" s="4">
        <v>1295</v>
      </c>
    </row>
    <row r="37" spans="1:4" ht="12.75">
      <c r="A37" s="3" t="s">
        <v>28</v>
      </c>
      <c r="B37" s="4">
        <v>424</v>
      </c>
      <c r="C37" s="4">
        <v>632</v>
      </c>
      <c r="D37" s="4">
        <v>752</v>
      </c>
    </row>
    <row r="38" spans="1:4" ht="12.75">
      <c r="A38" s="3" t="s">
        <v>23</v>
      </c>
      <c r="B38" s="4">
        <v>2231</v>
      </c>
      <c r="C38" s="4">
        <v>2580</v>
      </c>
      <c r="D38" s="4">
        <v>2797</v>
      </c>
    </row>
    <row r="39" spans="1:4" ht="12.75">
      <c r="A39" s="3" t="s">
        <v>22</v>
      </c>
      <c r="B39" s="4">
        <v>2329</v>
      </c>
      <c r="C39" s="4">
        <v>2621</v>
      </c>
      <c r="D39" s="4">
        <v>3065</v>
      </c>
    </row>
    <row r="40" spans="1:4" ht="12.75">
      <c r="A40" s="3" t="s">
        <v>17</v>
      </c>
      <c r="B40" s="4">
        <v>2388</v>
      </c>
      <c r="C40" s="4">
        <v>2040</v>
      </c>
      <c r="D40" s="4">
        <v>2326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Ани Алашка</dc:creator>
  <cp:keywords/>
  <dc:description/>
  <cp:lastModifiedBy>Ани Алашка</cp:lastModifiedBy>
  <dcterms:created xsi:type="dcterms:W3CDTF">2017-03-07T14:22:34Z</dcterms:created>
  <dcterms:modified xsi:type="dcterms:W3CDTF">2017-03-10T07:17:41Z</dcterms:modified>
  <cp:category/>
  <cp:version/>
  <cp:contentType/>
  <cp:contentStatus/>
</cp:coreProperties>
</file>